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62.255.50\operadores-medios\ASESORES\Carolina Ramirez\"/>
    </mc:Choice>
  </mc:AlternateContent>
  <bookViews>
    <workbookView xWindow="0" yWindow="0" windowWidth="20490" windowHeight="7755" tabRatio="914" activeTab="10"/>
  </bookViews>
  <sheets>
    <sheet name="Indice" sheetId="8" r:id="rId1"/>
    <sheet name="Hoja1" sheetId="24" state="hidden" r:id="rId2"/>
    <sheet name="Formulario de Afiliación" sheetId="1" state="hidden" r:id="rId3"/>
    <sheet name="Instructivo Formulario Afili." sheetId="7" state="hidden" r:id="rId4"/>
    <sheet name="Sede 01 - Trabajadores" sheetId="4" state="hidden" r:id="rId5"/>
    <sheet name="Sede 02 - Trabajadores" sheetId="15" state="hidden" r:id="rId6"/>
    <sheet name="Instructivo Sedes" sheetId="5" state="hidden" r:id="rId7"/>
    <sheet name="INDEPENDIENTES 723" sheetId="17" state="hidden" r:id="rId8"/>
    <sheet name="Cód. Tipo de trabajador cotz" sheetId="6" state="hidden" r:id="rId9"/>
    <sheet name="Listado Actividades Economicas" sheetId="9" state="hidden" r:id="rId10"/>
    <sheet name="Formulario Afil Ind Voluntario" sheetId="21" r:id="rId11"/>
    <sheet name="Instructivo ind Volu " sheetId="25" r:id="rId12"/>
    <sheet name="subtipos" sheetId="19" state="hidden" r:id="rId13"/>
    <sheet name="Codigos ORP" sheetId="22" r:id="rId14"/>
  </sheets>
  <definedNames>
    <definedName name="_xlnm._FilterDatabase" localSheetId="4" hidden="1">'Sede 01 - Trabajadores'!$D$37:$BU$58</definedName>
    <definedName name="_xlnm._FilterDatabase" localSheetId="5" hidden="1">'Sede 02 - Trabajadores'!$D$37:$BU$58</definedName>
    <definedName name="_xlnm.Print_Area" localSheetId="2">'Formulario de Afiliación'!$A$1:$AY$48</definedName>
    <definedName name="_xlnm.Print_Area" localSheetId="4">'Sede 01 - Trabajadores'!$C$5:$AM$28</definedName>
    <definedName name="_xlnm.Print_Area" localSheetId="5">'Sede 02 - Trabajadores'!$D$5:$AM$28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5" l="1"/>
  <c r="K26" i="15"/>
  <c r="K27" i="15"/>
  <c r="K28" i="15"/>
  <c r="K24" i="15"/>
  <c r="AO13" i="1"/>
  <c r="AX10" i="21"/>
  <c r="AH58" i="15"/>
  <c r="AH57" i="15"/>
  <c r="AH56" i="15"/>
  <c r="AH55" i="15"/>
  <c r="AH54" i="15"/>
  <c r="AH53" i="15"/>
  <c r="AH52" i="15"/>
  <c r="AH51" i="15"/>
  <c r="AH50" i="15"/>
  <c r="AH49" i="15"/>
  <c r="AH48" i="15"/>
  <c r="AH47" i="15"/>
  <c r="AH46" i="15"/>
  <c r="AH45" i="15"/>
  <c r="AH44" i="15"/>
  <c r="AH43" i="15"/>
  <c r="AH42" i="15"/>
  <c r="AH41" i="15"/>
  <c r="AH40" i="15"/>
  <c r="AH39" i="15"/>
  <c r="AH58" i="4"/>
  <c r="AH57" i="4"/>
  <c r="AH56" i="4"/>
  <c r="AH55" i="4"/>
  <c r="AH54" i="4"/>
  <c r="AH53" i="4"/>
  <c r="AH52" i="4"/>
  <c r="AH51" i="4"/>
  <c r="AH50" i="4"/>
  <c r="AH49" i="4"/>
  <c r="AH48" i="4"/>
  <c r="AH47" i="4"/>
  <c r="AH46" i="4"/>
  <c r="AH45" i="4"/>
  <c r="AH44" i="4"/>
  <c r="AH43" i="4"/>
  <c r="AH42" i="4"/>
  <c r="AH41" i="4"/>
  <c r="AH40" i="4"/>
  <c r="AH39" i="4"/>
  <c r="X50" i="6"/>
  <c r="X51" i="6"/>
  <c r="X52" i="6"/>
  <c r="X53" i="6"/>
  <c r="X54" i="6"/>
  <c r="X55" i="6"/>
  <c r="X56" i="6"/>
  <c r="X57" i="6"/>
  <c r="X58" i="6"/>
  <c r="X59" i="6"/>
  <c r="X60" i="6"/>
  <c r="X61" i="6"/>
  <c r="X62" i="6"/>
  <c r="P61" i="7"/>
  <c r="P60" i="7"/>
  <c r="P59" i="7"/>
  <c r="K28" i="4"/>
  <c r="K27" i="4"/>
  <c r="K26" i="4"/>
  <c r="K25" i="4"/>
  <c r="K24" i="4"/>
  <c r="AL30" i="15" l="1"/>
  <c r="I7" i="15" l="1"/>
  <c r="S65" i="15"/>
  <c r="F12" i="4" l="1"/>
  <c r="M15" i="4"/>
  <c r="Q14" i="4"/>
  <c r="M14" i="4"/>
  <c r="Q13" i="4"/>
  <c r="M13" i="4"/>
  <c r="Q12" i="4"/>
  <c r="M24" i="4" l="1"/>
  <c r="M25" i="4"/>
  <c r="M26" i="4"/>
  <c r="M27" i="4"/>
  <c r="M28" i="4"/>
  <c r="M26" i="1" l="1"/>
  <c r="M12" i="4" l="1"/>
  <c r="D65" i="15" l="1"/>
  <c r="H65" i="15" s="1"/>
  <c r="AP58" i="15"/>
  <c r="AP57" i="15"/>
  <c r="AP56" i="15"/>
  <c r="AP55" i="15"/>
  <c r="AP54" i="15"/>
  <c r="AP53" i="15"/>
  <c r="AP52" i="15"/>
  <c r="AP51" i="15"/>
  <c r="AP50" i="15"/>
  <c r="AP49" i="15"/>
  <c r="AP48" i="15"/>
  <c r="AP47" i="15"/>
  <c r="AP46" i="15"/>
  <c r="AP45" i="15"/>
  <c r="AP44" i="15"/>
  <c r="AP43" i="15"/>
  <c r="AP42" i="15"/>
  <c r="AP41" i="15"/>
  <c r="AP39" i="15"/>
  <c r="AJ30" i="15"/>
  <c r="K7" i="15"/>
  <c r="G7" i="15"/>
  <c r="F15" i="4"/>
  <c r="AI65" i="15" l="1"/>
  <c r="R65" i="15"/>
  <c r="F65" i="15"/>
  <c r="N65" i="15"/>
  <c r="W65" i="15"/>
  <c r="AA65" i="15"/>
  <c r="AE65" i="15"/>
  <c r="G65" i="15"/>
  <c r="O65" i="15"/>
  <c r="X65" i="15"/>
  <c r="AB65" i="15"/>
  <c r="AF65" i="15"/>
  <c r="P65" i="15"/>
  <c r="U65" i="15"/>
  <c r="Y65" i="15"/>
  <c r="AC65" i="15"/>
  <c r="AG65" i="15"/>
  <c r="E65" i="15"/>
  <c r="L65" i="15"/>
  <c r="Q65" i="15"/>
  <c r="V65" i="15"/>
  <c r="Z65" i="15"/>
  <c r="AD65" i="15"/>
  <c r="F16" i="4"/>
  <c r="I14" i="4"/>
  <c r="F14" i="4"/>
  <c r="I13" i="4"/>
  <c r="F13" i="4"/>
  <c r="H12" i="4"/>
  <c r="AB13" i="1" l="1"/>
  <c r="AP45" i="4"/>
  <c r="S65" i="4"/>
  <c r="D65" i="4"/>
  <c r="AP58" i="4"/>
  <c r="AP57" i="4"/>
  <c r="AP56" i="4"/>
  <c r="AP55" i="4"/>
  <c r="AP54" i="4"/>
  <c r="AP53" i="4"/>
  <c r="AP52" i="4"/>
  <c r="AP51" i="4"/>
  <c r="AP50" i="4"/>
  <c r="AP49" i="4"/>
  <c r="AP48" i="4"/>
  <c r="AP47" i="4"/>
  <c r="AP46" i="4"/>
  <c r="AP44" i="4"/>
  <c r="AP43" i="4"/>
  <c r="AP42" i="4"/>
  <c r="AP41" i="4"/>
  <c r="AP40" i="4"/>
  <c r="AP39" i="4"/>
  <c r="AJ30" i="4"/>
  <c r="AL30" i="4"/>
  <c r="J214" i="7"/>
  <c r="J213" i="7"/>
  <c r="J212" i="7"/>
  <c r="J211" i="7"/>
  <c r="J210" i="7"/>
  <c r="J209" i="7"/>
  <c r="J208" i="7"/>
  <c r="J207" i="7"/>
  <c r="J206" i="7"/>
  <c r="J205" i="7"/>
  <c r="G7" i="4"/>
  <c r="K7" i="4"/>
  <c r="I7" i="4"/>
  <c r="H65" i="4" l="1"/>
  <c r="L65" i="4"/>
  <c r="AA65" i="4"/>
  <c r="E65" i="4"/>
  <c r="V65" i="4"/>
  <c r="N65" i="4"/>
  <c r="O65" i="4"/>
  <c r="AG65" i="4"/>
  <c r="Y65" i="4"/>
  <c r="Q65" i="4"/>
  <c r="R65" i="4"/>
  <c r="AD65" i="4"/>
  <c r="U65" i="4"/>
  <c r="AF65" i="4"/>
  <c r="F65" i="4"/>
  <c r="Z65" i="4"/>
  <c r="AI65" i="4"/>
  <c r="AE65" i="4"/>
  <c r="W65" i="4"/>
  <c r="G65" i="4"/>
  <c r="P65" i="4"/>
  <c r="AC65" i="4"/>
  <c r="AB65" i="4"/>
  <c r="X65" i="4"/>
</calcChain>
</file>

<file path=xl/comments1.xml><?xml version="1.0" encoding="utf-8"?>
<comments xmlns="http://schemas.openxmlformats.org/spreadsheetml/2006/main">
  <authors>
    <author/>
    <author>Yasmin Eliana Romero Aperador</author>
  </authors>
  <commentList>
    <comment ref="D10" authorId="0" shapeId="0">
      <text>
        <r>
          <rPr>
            <b/>
            <sz val="8"/>
            <color indexed="8"/>
            <rFont val="Tahoma"/>
            <family val="2"/>
          </rPr>
          <t xml:space="preserve">IDENTIFICACIÓN CONSULTOR COMERCIAL:
</t>
        </r>
        <r>
          <rPr>
            <sz val="8"/>
            <color indexed="8"/>
            <rFont val="Tahoma"/>
            <family val="2"/>
          </rPr>
          <t>Registrar número de identificación. Para los casos de venta directa dejar vacío</t>
        </r>
      </text>
    </comment>
    <comment ref="E10" authorId="0" shapeId="0">
      <text>
        <r>
          <rPr>
            <b/>
            <sz val="8"/>
            <color indexed="8"/>
            <rFont val="Tahoma"/>
            <family val="2"/>
          </rPr>
          <t xml:space="preserve">NOMBRE CONSULTOR COMERCIAL:
</t>
        </r>
        <r>
          <rPr>
            <sz val="8"/>
            <color indexed="8"/>
            <rFont val="Tahoma"/>
            <family val="2"/>
          </rPr>
          <t>Registrar el nombre completo del consultor, de lo contrario registrar "VENTA DIRECTA"</t>
        </r>
      </text>
    </comment>
    <comment ref="N16" authorId="0" shapeId="0">
      <text>
        <r>
          <rPr>
            <b/>
            <sz val="8"/>
            <color indexed="8"/>
            <rFont val="Tahoma"/>
            <family val="2"/>
          </rPr>
          <t xml:space="preserve">CODIGO ACTIVIDAD ECONÓMICA DE LA EMPRESA:
</t>
        </r>
        <r>
          <rPr>
            <sz val="8"/>
            <color indexed="8"/>
            <rFont val="Tahoma"/>
            <family val="2"/>
          </rPr>
          <t xml:space="preserve">Ver listado en hoja anexa </t>
        </r>
      </text>
    </comment>
    <comment ref="O16" authorId="0" shapeId="0">
      <text>
        <r>
          <rPr>
            <b/>
            <sz val="8"/>
            <color indexed="8"/>
            <rFont val="Tahoma"/>
            <family val="2"/>
          </rPr>
          <t xml:space="preserve">NOMBRE ACTIVIDAD ECONÓMICA DE LA EMPRESA:
</t>
        </r>
        <r>
          <rPr>
            <sz val="8"/>
            <color indexed="8"/>
            <rFont val="Tahoma"/>
            <family val="2"/>
          </rPr>
          <t xml:space="preserve">Ver listado en hoja anexa </t>
        </r>
      </text>
    </comment>
    <comment ref="Q16" authorId="1" shapeId="0">
      <text>
        <r>
          <rPr>
            <sz val="9"/>
            <color indexed="81"/>
            <rFont val="Tahoma"/>
            <family val="2"/>
          </rPr>
          <t xml:space="preserve">Colectiva: Aplica únicamente al trabajador independiente que se afilia o reporta novedades a través de una asociación ó  agremiación.
</t>
        </r>
      </text>
    </comment>
    <comment ref="C21" authorId="0" shapeId="0">
      <text>
        <r>
          <rPr>
            <b/>
            <sz val="8"/>
            <color indexed="8"/>
            <rFont val="Tahoma"/>
            <family val="2"/>
          </rPr>
          <t>TIPO DOCUMENTO (OBLIGATORIO):</t>
        </r>
        <r>
          <rPr>
            <sz val="8"/>
            <color indexed="8"/>
            <rFont val="Tahoma"/>
            <family val="2"/>
          </rPr>
          <t xml:space="preserve"> Especifique el tipo de trámite:
</t>
        </r>
        <r>
          <rPr>
            <b/>
            <sz val="8"/>
            <color indexed="8"/>
            <rFont val="Tahoma"/>
            <family val="2"/>
          </rPr>
          <t xml:space="preserve">A = Afiliación
R = Retiro
N = Novedad
</t>
        </r>
      </text>
    </comment>
    <comment ref="D21" authorId="0" shapeId="0">
      <text>
        <r>
          <rPr>
            <b/>
            <sz val="8"/>
            <color indexed="8"/>
            <rFont val="Tahoma"/>
            <family val="2"/>
          </rPr>
          <t>Este campo se diligencia únicamente si el tipo de trámite es una NOVEDAD</t>
        </r>
      </text>
    </comment>
    <comment ref="AD21" authorId="1" shapeId="0">
      <text>
        <r>
          <rPr>
            <sz val="9"/>
            <color indexed="81"/>
            <rFont val="Tahoma"/>
            <family val="2"/>
          </rPr>
          <t>VALIDAR EN LA HOJA SUB TIPOS , QUE TIPO DE COTIZANTE APLICA SUBTIPOS DE COTIZANTE</t>
        </r>
      </text>
    </comment>
    <comment ref="AI21" authorId="0" shapeId="0">
      <text>
        <r>
          <rPr>
            <b/>
            <sz val="8"/>
            <color indexed="8"/>
            <rFont val="Tahoma"/>
            <family val="2"/>
          </rPr>
          <t xml:space="preserve">FECHA INICIO DEL CONTRATO:
</t>
        </r>
        <r>
          <rPr>
            <sz val="8"/>
            <color indexed="8"/>
            <rFont val="Tahoma"/>
            <family val="2"/>
          </rPr>
          <t>Corresponde a la fecha de inicio registrado en el contrato firmado entre contratista y contratante.</t>
        </r>
      </text>
    </comment>
    <comment ref="AJ21" authorId="0" shapeId="0">
      <text>
        <r>
          <rPr>
            <b/>
            <sz val="8"/>
            <color indexed="8"/>
            <rFont val="Tahoma"/>
            <family val="2"/>
          </rPr>
          <t xml:space="preserve">FECHA TERMINACIÓN DEL CONTRATO:
</t>
        </r>
        <r>
          <rPr>
            <sz val="8"/>
            <color indexed="8"/>
            <rFont val="Tahoma"/>
            <family val="2"/>
          </rPr>
          <t>Corresponde a la fecha de terminación registrado en el contrato firmado entre contratista y contratante.</t>
        </r>
      </text>
    </comment>
    <comment ref="AN21" authorId="0" shapeId="0">
      <text>
        <r>
          <rPr>
            <b/>
            <sz val="8"/>
            <color indexed="8"/>
            <rFont val="Tahoma"/>
            <family val="2"/>
          </rPr>
          <t xml:space="preserve">IBC: 
</t>
        </r>
        <r>
          <rPr>
            <sz val="8"/>
            <color indexed="8"/>
            <rFont val="Tahoma"/>
            <family val="2"/>
          </rPr>
          <t>Corresponde al 40% del valor neto de los honorarios o de la remuneración mensual por los servicios prestados</t>
        </r>
      </text>
    </comment>
    <comment ref="AO21" authorId="0" shapeId="0">
      <text>
        <r>
          <rPr>
            <b/>
            <sz val="8"/>
            <color indexed="8"/>
            <rFont val="Tahoma"/>
            <family val="2"/>
          </rPr>
          <t xml:space="preserve">IBC: 
</t>
        </r>
        <r>
          <rPr>
            <sz val="8"/>
            <color indexed="8"/>
            <rFont val="Tahoma"/>
            <family val="2"/>
          </rPr>
          <t>Corresponde al 40% del valor neto de los honorarios o de la remuneración mensual por los servicios prestados</t>
        </r>
      </text>
    </comment>
    <comment ref="AP21" authorId="0" shapeId="0">
      <text>
        <r>
          <rPr>
            <b/>
            <sz val="8"/>
            <color indexed="8"/>
            <rFont val="Tahoma"/>
            <family val="2"/>
          </rPr>
          <t xml:space="preserve">CÓDIGO ACTIVIDAD REALIZADA POR EL INDEPENDIENTE:
</t>
        </r>
        <r>
          <rPr>
            <sz val="8"/>
            <color indexed="8"/>
            <rFont val="Tahoma"/>
            <family val="2"/>
          </rPr>
          <t xml:space="preserve">
Ver listado en hoja anexa Código actividad Económica</t>
        </r>
      </text>
    </comment>
    <comment ref="AQ21" authorId="0" shapeId="0">
      <text>
        <r>
          <rPr>
            <b/>
            <sz val="8"/>
            <color indexed="8"/>
            <rFont val="Tahoma"/>
            <family val="2"/>
          </rPr>
          <t xml:space="preserve">NOMBRE ACTIVIDAD REALIZADA POR EL INDEPENDIENTE:
</t>
        </r>
        <r>
          <rPr>
            <sz val="8"/>
            <color indexed="8"/>
            <rFont val="Tahoma"/>
            <family val="2"/>
          </rPr>
          <t>Ver listado en hoja anexa Código actividad Económica</t>
        </r>
      </text>
    </comment>
    <comment ref="AT21" authorId="0" shapeId="0">
      <text>
        <r>
          <rPr>
            <b/>
            <sz val="8"/>
            <color indexed="8"/>
            <rFont val="Tahoma"/>
            <family val="2"/>
          </rPr>
          <t xml:space="preserve">DIAS EN QUE SE EJECUTA LA ACTIVIDAD:
</t>
        </r>
        <r>
          <rPr>
            <sz val="8"/>
            <color indexed="8"/>
            <rFont val="Tahoma"/>
            <family val="2"/>
          </rPr>
          <t>Marcar solo con X los días en los que desarrolla la actividad</t>
        </r>
      </text>
    </comment>
    <comment ref="BA21" authorId="0" shapeId="0">
      <text>
        <r>
          <rPr>
            <b/>
            <sz val="8"/>
            <color indexed="8"/>
            <rFont val="Tahoma"/>
            <family val="2"/>
          </rPr>
          <t xml:space="preserve">HORARIO EN QUE SE EJECUTARA LA ACTIVIDAD:
</t>
        </r>
        <r>
          <rPr>
            <sz val="8"/>
            <color indexed="8"/>
            <rFont val="Tahoma"/>
            <family val="2"/>
          </rPr>
          <t>Marcar solo con X las horas en las que se desarrolla la actividad</t>
        </r>
      </text>
    </comment>
    <comment ref="BY21" authorId="0" shapeId="0">
      <text>
        <r>
          <rPr>
            <b/>
            <sz val="8"/>
            <color indexed="8"/>
            <rFont val="Tahoma"/>
            <family val="2"/>
          </rPr>
          <t xml:space="preserve">CÓDIGO CENTRO DE TRABAJO:
</t>
        </r>
        <r>
          <rPr>
            <sz val="8"/>
            <color indexed="8"/>
            <rFont val="Tahoma"/>
            <family val="2"/>
          </rPr>
          <t>Código sede en la que se realiza la labor</t>
        </r>
      </text>
    </comment>
    <comment ref="BZ21" authorId="0" shapeId="0">
      <text>
        <r>
          <rPr>
            <b/>
            <sz val="8"/>
            <color indexed="8"/>
            <rFont val="Tahoma"/>
            <family val="2"/>
          </rPr>
          <t xml:space="preserve">NOMBRE CENTRO DE TRABAJO:
</t>
        </r>
        <r>
          <rPr>
            <sz val="8"/>
            <color indexed="8"/>
            <rFont val="Tahoma"/>
            <family val="2"/>
          </rPr>
          <t>Nombre sede en la que se realiza la labor</t>
        </r>
      </text>
    </comment>
    <comment ref="CA21" authorId="0" shapeId="0">
      <text>
        <r>
          <rPr>
            <b/>
            <sz val="8"/>
            <color indexed="8"/>
            <rFont val="Tahoma"/>
            <family val="2"/>
          </rPr>
          <t xml:space="preserve">OBLIGATORIO:
</t>
        </r>
        <r>
          <rPr>
            <sz val="8"/>
            <color indexed="8"/>
            <rFont val="Tahoma"/>
            <family val="2"/>
          </rPr>
          <t xml:space="preserve">
Ver listado en hoja anexa Código actividad Económica </t>
        </r>
      </text>
    </comment>
    <comment ref="CD21" authorId="0" shapeId="0">
      <text>
        <r>
          <rPr>
            <b/>
            <sz val="8"/>
            <color indexed="8"/>
            <rFont val="Tahoma"/>
            <family val="2"/>
          </rPr>
          <t xml:space="preserve">DIRECCIÓN DEL CENTRO TRABAJO:
</t>
        </r>
        <r>
          <rPr>
            <sz val="8"/>
            <color indexed="8"/>
            <rFont val="Tahoma"/>
            <family val="2"/>
          </rPr>
          <t>Registre la Dirección del centro de trabajo en la cual se realizará la labor contratada.</t>
        </r>
      </text>
    </comment>
    <comment ref="CE21" authorId="0" shapeId="0">
      <text>
        <r>
          <rPr>
            <b/>
            <sz val="8"/>
            <color indexed="8"/>
            <rFont val="Tahoma"/>
            <family val="2"/>
          </rPr>
          <t xml:space="preserve">DEPARTAMENTO CENTRO TRABAJO:
</t>
        </r>
        <r>
          <rPr>
            <sz val="8"/>
            <color indexed="8"/>
            <rFont val="Tahoma"/>
            <family val="2"/>
          </rPr>
          <t xml:space="preserve">
Registre el Departamento del centro de trabajo en la cual se realizará la labor contratada</t>
        </r>
      </text>
    </comment>
    <comment ref="CF21" authorId="0" shapeId="0">
      <text>
        <r>
          <rPr>
            <b/>
            <sz val="8"/>
            <color indexed="8"/>
            <rFont val="Tahoma"/>
            <family val="2"/>
          </rPr>
          <t xml:space="preserve">CIUDAD CENTRO TRABAJO:
</t>
        </r>
        <r>
          <rPr>
            <sz val="8"/>
            <color indexed="8"/>
            <rFont val="Tahoma"/>
            <family val="2"/>
          </rPr>
          <t xml:space="preserve">
Registre la Ciudad del centro de trabajo en la cual se realizará la labor contratada</t>
        </r>
      </text>
    </comment>
    <comment ref="CH21" authorId="0" shapeId="0">
      <text>
        <r>
          <rPr>
            <b/>
            <sz val="8"/>
            <color indexed="8"/>
            <rFont val="Tahoma"/>
            <family val="2"/>
          </rPr>
          <t xml:space="preserve">TELÉFONO CENTRO TRABAJO:
</t>
        </r>
        <r>
          <rPr>
            <sz val="8"/>
            <color indexed="8"/>
            <rFont val="Tahoma"/>
            <family val="2"/>
          </rPr>
          <t xml:space="preserve">
Registre el teléfono del centro de trabajo en la cual se realizará la labor contratada</t>
        </r>
      </text>
    </comment>
    <comment ref="CI21" authorId="0" shapeId="0">
      <text>
        <r>
          <rPr>
            <b/>
            <sz val="8"/>
            <color indexed="8"/>
            <rFont val="Tahoma"/>
            <family val="2"/>
          </rPr>
          <t xml:space="preserve">TELÉFONO CENTRO TRABAJO:
</t>
        </r>
        <r>
          <rPr>
            <sz val="8"/>
            <color indexed="8"/>
            <rFont val="Tahoma"/>
            <family val="2"/>
          </rPr>
          <t xml:space="preserve">
Registre el CELUAR del centro de trabajo en la cual se realizará la labor contratada</t>
        </r>
      </text>
    </comment>
    <comment ref="CJ21" authorId="0" shapeId="0">
      <text>
        <r>
          <rPr>
            <b/>
            <sz val="8"/>
            <color indexed="8"/>
            <rFont val="Tahoma"/>
            <family val="2"/>
          </rPr>
          <t xml:space="preserve">TELÉFONO CENTRO TRABAJO:
</t>
        </r>
        <r>
          <rPr>
            <sz val="8"/>
            <color indexed="8"/>
            <rFont val="Tahoma"/>
            <family val="2"/>
          </rPr>
          <t xml:space="preserve">
Registre el teléfono del centro de trabajo en la cual se realizará la labor contratada</t>
        </r>
      </text>
    </comment>
  </commentList>
</comments>
</file>

<file path=xl/comments2.xml><?xml version="1.0" encoding="utf-8"?>
<comments xmlns="http://schemas.openxmlformats.org/spreadsheetml/2006/main">
  <authors>
    <author>tc={2B2A5C23-06B8-4EF3-9AB5-9D2B5053E369}</author>
  </authors>
  <commentList>
    <comment ref="AF1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Al campo genero se le debe actualizar e incluir las siguientes opciones:
NB- No binario
O- Otro
para la opción 
T- Transgenero por favor cambiar a T- Transexual</t>
        </r>
      </text>
    </comment>
  </commentList>
</comments>
</file>

<file path=xl/sharedStrings.xml><?xml version="1.0" encoding="utf-8"?>
<sst xmlns="http://schemas.openxmlformats.org/spreadsheetml/2006/main" count="6301" uniqueCount="2614">
  <si>
    <t xml:space="preserve">Fecha de radicación </t>
  </si>
  <si>
    <t>Fecha inicio de cobertura</t>
  </si>
  <si>
    <t>Fecha fin de cobertura</t>
  </si>
  <si>
    <t>D</t>
  </si>
  <si>
    <t>M</t>
  </si>
  <si>
    <t>I. DATOS DEL TRÁMITE</t>
  </si>
  <si>
    <t>1. Tipo de trámite</t>
  </si>
  <si>
    <t>3. Tipo de aportante</t>
  </si>
  <si>
    <t xml:space="preserve">A. Afiliación </t>
  </si>
  <si>
    <t>B. Traslado</t>
  </si>
  <si>
    <t xml:space="preserve">C. Terminación de la afiliación </t>
  </si>
  <si>
    <t>Código</t>
  </si>
  <si>
    <t>Natural</t>
  </si>
  <si>
    <t>II. DATOS BÁSICOS DEL EMPLEADOR</t>
  </si>
  <si>
    <t>1. Apellidos y nombres o razón social</t>
  </si>
  <si>
    <t>4. Apellidos y nombres del Representante Legal</t>
  </si>
  <si>
    <t>Primer nombre</t>
  </si>
  <si>
    <t>Segundo nombre</t>
  </si>
  <si>
    <t>5. Tipo de documento</t>
  </si>
  <si>
    <t>III. DATOS COMPLEMENTARIOS</t>
  </si>
  <si>
    <t>Correo electrónico</t>
  </si>
  <si>
    <t>Zona</t>
  </si>
  <si>
    <t>Urbana</t>
  </si>
  <si>
    <t>Rural</t>
  </si>
  <si>
    <t>3. Tipo de documento</t>
  </si>
  <si>
    <t xml:space="preserve">2. Clase de riesgo </t>
  </si>
  <si>
    <t>I</t>
  </si>
  <si>
    <t>II</t>
  </si>
  <si>
    <t>III</t>
  </si>
  <si>
    <t>IV</t>
  </si>
  <si>
    <t>V</t>
  </si>
  <si>
    <t>Al día</t>
  </si>
  <si>
    <t>En mora</t>
  </si>
  <si>
    <t>Acuerdo de pago</t>
  </si>
  <si>
    <t>V. DECLARACIONES Y AUTORIZACIONES</t>
  </si>
  <si>
    <t>VI. FIRMAS</t>
  </si>
  <si>
    <t>IV. SEDES Y CENTROS DE TRABAJO - (B. TRASLADO)</t>
  </si>
  <si>
    <t>Centralizada</t>
  </si>
  <si>
    <t>Descentralizada</t>
  </si>
  <si>
    <t>Turnos</t>
  </si>
  <si>
    <t>Rotativa</t>
  </si>
  <si>
    <t>Presencial</t>
  </si>
  <si>
    <t>Teletrabajo</t>
  </si>
  <si>
    <t>Dependiente</t>
  </si>
  <si>
    <t>Municipio</t>
  </si>
  <si>
    <t>Departamento:</t>
  </si>
  <si>
    <t>Servicio Doméstico</t>
  </si>
  <si>
    <t>Funcionarios públicos sin tope máximo de IBC</t>
  </si>
  <si>
    <t>Profesor de establecimiento particular</t>
  </si>
  <si>
    <t>Dependiente entidades o Universidades públicas de los regímenes especial y de excepción</t>
  </si>
  <si>
    <t>Cooperados o precooperativas de trabajo asociado</t>
  </si>
  <si>
    <t>Femenino</t>
  </si>
  <si>
    <t>Cotizante miembro de la carrera diplomática o consular de un país extranjero o funcionario de organismo multilateral</t>
  </si>
  <si>
    <t>Masculino</t>
  </si>
  <si>
    <t>Cotizante dependiente de empleo de emergencia con duración mayor o igual a un mes</t>
  </si>
  <si>
    <t>Cotizante dependiente de empleo de emergencia con duración menor a un mes</t>
  </si>
  <si>
    <t>Departamento</t>
  </si>
  <si>
    <t>Zona
(Rural/Urbana)</t>
  </si>
  <si>
    <t>Dirección</t>
  </si>
  <si>
    <t>Teléfono</t>
  </si>
  <si>
    <t>Trabajador dependiente de entidad beneficiaria del sistema general de participaciones – Aportes patronales</t>
  </si>
  <si>
    <t>CC</t>
  </si>
  <si>
    <t>Trabajador de tiempo parcial.</t>
  </si>
  <si>
    <t>CE</t>
  </si>
  <si>
    <t>Afiliado participe – dependiente</t>
  </si>
  <si>
    <t>PA</t>
  </si>
  <si>
    <t>Estudiantes (Régimen especial ley 789 de 2002)</t>
  </si>
  <si>
    <t>CD</t>
  </si>
  <si>
    <t>Estudiantes de postgrado en salud</t>
  </si>
  <si>
    <t>SC</t>
  </si>
  <si>
    <t>PE</t>
  </si>
  <si>
    <t>TI</t>
  </si>
  <si>
    <t>RC</t>
  </si>
  <si>
    <t>Fecha de nacimiento</t>
  </si>
  <si>
    <t>Cargo</t>
  </si>
  <si>
    <t>Salario</t>
  </si>
  <si>
    <t>EPS</t>
  </si>
  <si>
    <t>Celular</t>
  </si>
  <si>
    <t>Municipio/Distrito</t>
  </si>
  <si>
    <t>Localidad</t>
  </si>
  <si>
    <t>Jornada</t>
  </si>
  <si>
    <t>Modalidad</t>
  </si>
  <si>
    <t>Día</t>
  </si>
  <si>
    <t>Mes</t>
  </si>
  <si>
    <t>Año</t>
  </si>
  <si>
    <t>L</t>
  </si>
  <si>
    <t>J</t>
  </si>
  <si>
    <t>S</t>
  </si>
  <si>
    <t>11</t>
  </si>
  <si>
    <t>12</t>
  </si>
  <si>
    <t>* Los campos que a continuación se requieren son de carácter obligatorio:</t>
  </si>
  <si>
    <t>Primer apellido del responsable del centro de trabajo.</t>
  </si>
  <si>
    <t>Segundo apellido del responsable del centro de trabajo.</t>
  </si>
  <si>
    <t>Primer nombre del responsable del centro de trabajo.</t>
  </si>
  <si>
    <t>Segundo nombre del responsable del centro de trabajo.</t>
  </si>
  <si>
    <t>Tipo de documento del responsable del centro de trabajo.</t>
  </si>
  <si>
    <t>Correo electrónico del responsable del centro de trabajo.</t>
  </si>
  <si>
    <t>DETALLE</t>
  </si>
  <si>
    <t>ESTUDIANTES</t>
  </si>
  <si>
    <t>NOMBRE</t>
  </si>
  <si>
    <t>A- PENSIONADO</t>
  </si>
  <si>
    <t>C - OTRO SUB TIPO</t>
  </si>
  <si>
    <t>03</t>
  </si>
  <si>
    <t xml:space="preserve">Cotizante no obligado a cotización a pensiones por edad. </t>
  </si>
  <si>
    <t>04</t>
  </si>
  <si>
    <t>Cotizante con requisitos cumplidos para pensión.</t>
  </si>
  <si>
    <t>05</t>
  </si>
  <si>
    <t xml:space="preserve">Cotizante a quien se le ha reconocido indemnización sustitutiva o devolución de saldos. </t>
  </si>
  <si>
    <t>06</t>
  </si>
  <si>
    <t>TIPO DE COTIZANTE</t>
  </si>
  <si>
    <t>SUBTIPOS DE COTIZANTE</t>
  </si>
  <si>
    <t>DEPENDIENTE</t>
  </si>
  <si>
    <t>X</t>
  </si>
  <si>
    <t xml:space="preserve"> </t>
  </si>
  <si>
    <t>7. Correo electrónico</t>
  </si>
  <si>
    <t>Localidad/Comuna</t>
  </si>
  <si>
    <t>5. Correo electrónico</t>
  </si>
  <si>
    <t>Única</t>
  </si>
  <si>
    <r>
      <t xml:space="preserve">Fecha fin de cobertura: </t>
    </r>
    <r>
      <rPr>
        <sz val="11"/>
        <color theme="8" tint="-0.499984740745262"/>
        <rFont val="Calibri"/>
        <family val="2"/>
        <scheme val="minor"/>
      </rPr>
      <t>este dato se registra en formato día/mes/año.</t>
    </r>
  </si>
  <si>
    <t>A.</t>
  </si>
  <si>
    <t>B.</t>
  </si>
  <si>
    <t>C.</t>
  </si>
  <si>
    <t>Publica</t>
  </si>
  <si>
    <t>Privada</t>
  </si>
  <si>
    <t>Mixta</t>
  </si>
  <si>
    <t>Organismos multilaterales</t>
  </si>
  <si>
    <t>01</t>
  </si>
  <si>
    <t>Empleador</t>
  </si>
  <si>
    <t>02</t>
  </si>
  <si>
    <t>Cooperativas y pre cooperativas de trabajo asociado.</t>
  </si>
  <si>
    <t>09</t>
  </si>
  <si>
    <t>NI</t>
  </si>
  <si>
    <t>*</t>
  </si>
  <si>
    <t xml:space="preserve">* </t>
  </si>
  <si>
    <t>Primer apellido</t>
  </si>
  <si>
    <t>Clase de riesgo</t>
  </si>
  <si>
    <t>Clase I</t>
  </si>
  <si>
    <t>Clase II</t>
  </si>
  <si>
    <t>Clase III</t>
  </si>
  <si>
    <t>Clase IV</t>
  </si>
  <si>
    <t>Clase V</t>
  </si>
  <si>
    <t>B. TRASLADO</t>
  </si>
  <si>
    <t>14-04</t>
  </si>
  <si>
    <t>14-07</t>
  </si>
  <si>
    <t>14-08</t>
  </si>
  <si>
    <t>14-17</t>
  </si>
  <si>
    <t>14-18</t>
  </si>
  <si>
    <t>14-23</t>
  </si>
  <si>
    <t>14-25</t>
  </si>
  <si>
    <t>14-11</t>
  </si>
  <si>
    <t>14-29</t>
  </si>
  <si>
    <t>14-30</t>
  </si>
  <si>
    <t>Compañía De Seguros De Vida Aurora</t>
  </si>
  <si>
    <t>Liberty Seguros De Vida</t>
  </si>
  <si>
    <t>Positiva Compañía De Seguros de Vida</t>
  </si>
  <si>
    <t>Compañía Suramericana Administradora De Riesgos Profesionales y Seguros Vida</t>
  </si>
  <si>
    <t>La Equidad Seguros De Vida Organismo Cooperativo - La Equidad Vida</t>
  </si>
  <si>
    <t>Con acuerdo de pago</t>
  </si>
  <si>
    <t>Tipos de documentos de afiliación</t>
  </si>
  <si>
    <t xml:space="preserve">Tipo de documento de identificación </t>
  </si>
  <si>
    <t>Entidades de derecho publico no sometida a la legislación colombiana</t>
  </si>
  <si>
    <t>Misión diplomática, consular o de organismos multilaterales no sometidos a la legislación colombiana.</t>
  </si>
  <si>
    <r>
      <t xml:space="preserve">2. Apellidos y nombres del responsable de la sede principal: </t>
    </r>
    <r>
      <rPr>
        <sz val="11"/>
        <color theme="8" tint="-0.499984740745262"/>
        <rFont val="Calibri"/>
        <family val="2"/>
        <scheme val="minor"/>
      </rPr>
      <t>datos obligatorios. Estos datos deben ser registrados en las casillas correspondientes, en forma idéntica a como aparecen en el documento de identificación.</t>
    </r>
  </si>
  <si>
    <t>Tipo de documento de identificación del responsable de la sede</t>
  </si>
  <si>
    <t xml:space="preserve">Código </t>
  </si>
  <si>
    <t>Código y nombre de la ARL</t>
  </si>
  <si>
    <t>Código ARL</t>
  </si>
  <si>
    <t>ACTIVIDADES INMOBILIARIAS</t>
  </si>
  <si>
    <t>INDUSTRIAS MANUFACTURERAS</t>
  </si>
  <si>
    <t>OTRAS ACTIVIDADES DE SERVICIOS</t>
  </si>
  <si>
    <t>ANEXO DE SEDES, CENTROS DE TRABAJO Y TRABAJADORES</t>
  </si>
  <si>
    <t>FORMULARIO DE AFILIACIÓN</t>
  </si>
  <si>
    <t>Tipo de persona</t>
  </si>
  <si>
    <t xml:space="preserve">Entidades o universidades publicas </t>
  </si>
  <si>
    <t xml:space="preserve">Misión diplomática, consular o de organismos multilaterales </t>
  </si>
  <si>
    <t>seleccione código</t>
  </si>
  <si>
    <t>URBANA</t>
  </si>
  <si>
    <t>RURAL</t>
  </si>
  <si>
    <t>4. Número de sedes</t>
  </si>
  <si>
    <t>5.Número de centros de trabajo</t>
  </si>
  <si>
    <t>6. Número total de trabajadores o estudiantes</t>
  </si>
  <si>
    <t>7. Monto total de la cotización</t>
  </si>
  <si>
    <t>8. Estado de cuenta del empleador</t>
  </si>
  <si>
    <t>3. Número de sedes</t>
  </si>
  <si>
    <t>4.Número de centros de trabajo</t>
  </si>
  <si>
    <t>5. Número inicial de trabajadores o estudiantes</t>
  </si>
  <si>
    <t>6. Valor total de nómina</t>
  </si>
  <si>
    <t xml:space="preserve">IV. SEDES Y CENTROS DE TRABAJO </t>
  </si>
  <si>
    <t>2. Representante Legal de Colmena Seguros</t>
  </si>
  <si>
    <t xml:space="preserve">Los siguientes datos de trabajadores son de diligenciamiento obligatorio                                                               -                                                           (Campos de diligenciamiento obligatorio)                                                                 -                                          Los siguientes datos de trabajadores son de diligenciamiento obligatorio                                                                                            -                                                                       (Campos de diligenciamiento obligatorio)                                                                -                                  Los siguientes datos de trabajadores son de diligenciamiento obligatorio                                                                                          -                                                                     (Campos de diligenciamiento obligatorio)                                                                       </t>
  </si>
  <si>
    <t xml:space="preserve">RESPONSABLE DEL CENTRO DE TRABAJO </t>
  </si>
  <si>
    <t xml:space="preserve">  Lugar de afiliación                                      
(Ciudad - Departamento)</t>
  </si>
  <si>
    <t>Nombre:</t>
  </si>
  <si>
    <t>Código:</t>
  </si>
  <si>
    <t>Uso exclusivo de COLMENA SEGUROS</t>
  </si>
  <si>
    <t>HOJA 1: Formulario de Afiliación</t>
  </si>
  <si>
    <t>Código.</t>
  </si>
  <si>
    <t>Nombre de la sede principal.</t>
  </si>
  <si>
    <t>Dirección.</t>
  </si>
  <si>
    <t>Teléfono fijo/celular.</t>
  </si>
  <si>
    <t>Correo electrónico.</t>
  </si>
  <si>
    <t>Municipio/Distrito.</t>
  </si>
  <si>
    <t>Zona: urbana o rural donde se ubica la sede principal.</t>
  </si>
  <si>
    <t>Localidad/Comuna, si existe en su ciudad.</t>
  </si>
  <si>
    <t>Departamento.</t>
  </si>
  <si>
    <t>Primer apellido.</t>
  </si>
  <si>
    <t>Segundo apellido (cuando aplique).</t>
  </si>
  <si>
    <t>Primer nombre.</t>
  </si>
  <si>
    <t>Segundo nombre (cuando aplique).</t>
  </si>
  <si>
    <t>Empleador.</t>
  </si>
  <si>
    <t>Cancelación por liquidación de la empresa.</t>
  </si>
  <si>
    <t>Cancelación por sustitución patronal.</t>
  </si>
  <si>
    <t>Cancelación por fusión.</t>
  </si>
  <si>
    <t>Cancelación por absorción .</t>
  </si>
  <si>
    <t>Cancelación por cambio de NIT.</t>
  </si>
  <si>
    <t>Cancelación por retiro masivo de trabajadores.</t>
  </si>
  <si>
    <t>Cancelación por cese de actividades definitivas.</t>
  </si>
  <si>
    <t>Decisión unilateral de terminar el contrato.</t>
  </si>
  <si>
    <t>Privada.</t>
  </si>
  <si>
    <t>Mixta.</t>
  </si>
  <si>
    <t>Organismos multilaterales.</t>
  </si>
  <si>
    <t>Número</t>
  </si>
  <si>
    <t>Código de actividad económica</t>
  </si>
  <si>
    <t>Total centros de trabajo</t>
  </si>
  <si>
    <t>Número de trabajadores</t>
  </si>
  <si>
    <t>Código del centro de trabajo</t>
  </si>
  <si>
    <t>Pensión</t>
  </si>
  <si>
    <t>Código del tipo de trabajador</t>
  </si>
  <si>
    <t>Subtipo de afiliado</t>
  </si>
  <si>
    <t>Nombre  de la sede:</t>
  </si>
  <si>
    <t>Tipo de documento</t>
  </si>
  <si>
    <t>Segundo apellido</t>
  </si>
  <si>
    <t>Número de identificación</t>
  </si>
  <si>
    <t>Centralizada o descentralizada</t>
  </si>
  <si>
    <t>Cantidad de trabajadores y estudiantes</t>
  </si>
  <si>
    <t>Monto total de cotización</t>
  </si>
  <si>
    <t>Tipo de documento:</t>
  </si>
  <si>
    <t>Número de radicación</t>
  </si>
  <si>
    <r>
      <rPr>
        <b/>
        <sz val="11"/>
        <color theme="8" tint="-0.499984740745262"/>
        <rFont val="Calibri"/>
        <family val="2"/>
        <scheme val="minor"/>
      </rPr>
      <t xml:space="preserve">Departamento: </t>
    </r>
    <r>
      <rPr>
        <sz val="11"/>
        <color theme="8" tint="-0.499984740745262"/>
        <rFont val="Calibri"/>
        <family val="2"/>
        <scheme val="minor"/>
      </rPr>
      <t>escribe el departamento donde se encuentra la sede.</t>
    </r>
  </si>
  <si>
    <t>INFORMACIÓN DEL RESPONSABLE DE LA SEDE</t>
  </si>
  <si>
    <t>Primer apellido del responsable de la sede.</t>
  </si>
  <si>
    <t>Segundo apellido del responsable de la sede.</t>
  </si>
  <si>
    <t>Primer nombre del responsable de la sede.</t>
  </si>
  <si>
    <t>Segundo nombre del responsable de la sede.</t>
  </si>
  <si>
    <t>Tipo de documento del responsable de la sede.</t>
  </si>
  <si>
    <t>Número de documento del responsable de la sede.</t>
  </si>
  <si>
    <t>Correo electrónico del responsable de la sede.</t>
  </si>
  <si>
    <t>NOVEDADES Y AUTOLIQUIDACIÓN</t>
  </si>
  <si>
    <t>Indica si el reporte de novedades se realiza de manera centralizada o descentralizada.</t>
  </si>
  <si>
    <t>INFORMACIÓN DE NÓMINA</t>
  </si>
  <si>
    <t>Primer nombre del trabajador.</t>
  </si>
  <si>
    <t>Segundo nombre del trabajador.</t>
  </si>
  <si>
    <t>Datos de los estudiantes</t>
  </si>
  <si>
    <t>Dependiente.</t>
  </si>
  <si>
    <t>Servicio doméstico.</t>
  </si>
  <si>
    <t>Funcionarios públicos sin tope máximo de IBC.</t>
  </si>
  <si>
    <t>Aprendices en etapa productiva.</t>
  </si>
  <si>
    <t>Profesor de establecimiento particular.</t>
  </si>
  <si>
    <t>Dependiente de entidades o universidades públicas de los regímenes Especial y de Excepción.</t>
  </si>
  <si>
    <t>Cooperados o de precooperativas de trabajo asociado.</t>
  </si>
  <si>
    <t>Cotizante miembro de la carrera diplomática, consular de un país extranjero o funcionario de organismo multilateral.</t>
  </si>
  <si>
    <t>Cotizante dependiente de empleo de emergencia con duración mayor o igual a un mes.</t>
  </si>
  <si>
    <t>Cotizante dependiente de empleo de emergencia con duración menor a un mes.</t>
  </si>
  <si>
    <t>Trabajador dependiente de entidad beneficiaria del sistema general de participaciones – aportes patronales.</t>
  </si>
  <si>
    <t>Afiliado partícipe – dependiente.</t>
  </si>
  <si>
    <t>Estudiantes (Régimen Especial Ley 789 de 2002).</t>
  </si>
  <si>
    <t>Estudiantes de postgrado en salud.</t>
  </si>
  <si>
    <t>Estudiantes de prácticas laborales en el sector público.</t>
  </si>
  <si>
    <t>CÓDIGO DE SUBTIPO COTIZANTE</t>
  </si>
  <si>
    <t>Conductores de servicio público de transporte terrestre, automotor individual de pasajeros en vehículos de taxi.</t>
  </si>
  <si>
    <t>ÍNDICE DE DILIGENCIAMIENTO DEL FORMULARIO DE AFILIACIÓN</t>
  </si>
  <si>
    <t>Haz click en cada botón</t>
  </si>
  <si>
    <t>Dirección de la sede principal</t>
  </si>
  <si>
    <r>
      <t xml:space="preserve">Fecha inicio de cobertura: </t>
    </r>
    <r>
      <rPr>
        <sz val="11"/>
        <color theme="8" tint="-0.499984740745262"/>
        <rFont val="Calibri"/>
        <family val="2"/>
        <scheme val="minor"/>
      </rPr>
      <t>este dato se registra en formato día/mes/año.</t>
    </r>
  </si>
  <si>
    <t>DATOS DE LOS ESTUDIANTES</t>
  </si>
  <si>
    <t>Dependiente pensionado por vejez, jubilación o invalidez. Activo.</t>
  </si>
  <si>
    <t>INSTRUCTIVO DE DILIGENCIAMIENTO DEL FORMULARIO DE AFILIACIÓN Y NOVEDADES DEL EMPLEADOR</t>
  </si>
  <si>
    <t>Nombre sucursal: campo de uso exclusivo de Colmena Seguros.</t>
  </si>
  <si>
    <r>
      <rPr>
        <b/>
        <sz val="11"/>
        <color theme="8" tint="-0.499984740745262"/>
        <rFont val="Calibri"/>
        <family val="2"/>
        <scheme val="minor"/>
      </rPr>
      <t xml:space="preserve">Fecha de radicación: </t>
    </r>
    <r>
      <rPr>
        <sz val="11"/>
        <color theme="8" tint="-0.499984740745262"/>
        <rFont val="Calibri"/>
        <family val="2"/>
        <scheme val="minor"/>
      </rPr>
      <t>este dato corresponde a la fecha en la que la Administradora de Riesgos Laborales (ARL) recibe físicamente el formulario de afiliación y traslado del Empleador al Sistema General de Riesgos (SGRL) en dicha entidad.</t>
    </r>
  </si>
  <si>
    <r>
      <rPr>
        <b/>
        <sz val="11"/>
        <color theme="8" tint="-0.499984740745262"/>
        <rFont val="Calibri"/>
        <family val="2"/>
        <scheme val="minor"/>
      </rPr>
      <t>Número de radicación del trámite</t>
    </r>
    <r>
      <rPr>
        <sz val="11"/>
        <color theme="8" tint="-0.499984740745262"/>
        <rFont val="Calibri"/>
        <family val="2"/>
        <scheme val="minor"/>
      </rPr>
      <t>: campo de uso exclusivo de Colmena Seguros. Número que se asigna de forma consecutiva a cada trámite.</t>
    </r>
  </si>
  <si>
    <r>
      <t xml:space="preserve">Código sucursal: </t>
    </r>
    <r>
      <rPr>
        <sz val="11"/>
        <color theme="8" tint="-0.499984740745262"/>
        <rFont val="Calibri"/>
        <family val="2"/>
        <scheme val="minor"/>
      </rPr>
      <t>campo de uso exclusivo de Colmena Seguros.</t>
    </r>
  </si>
  <si>
    <t>Estos datos se refieren a la descripción del trámite  que se realiza mediante la suscripción del "Formulario de afiliación y reporte de novedades del Empleador al Sistema General de Riesgos Laborales (SGRL)". Por lo tanto, son de diligenciamiento obligatorio para el responsable del trámite cuando se registre una afiliación o una novedad del Empleador ante la ARL.</t>
  </si>
  <si>
    <t>Afiliación: aplica cuando se registra una afiliación al Sistema General de Riesgos Laborales (SGRL), en condición de Empleador, siempre que se cumplan las condiciones para ello.</t>
  </si>
  <si>
    <t>Traslado: aplica cuando se registra una solicitud de novedad ante la ARL por parte del Empleador, en cumplimiento de las reglas definidas en las normas que rigen para este trámite.</t>
  </si>
  <si>
    <t>Terminación de la afiliación: aplica cuando se registra la terminación de la afiliación del Empleador con un ARL. Los valores permitidos son los siguientes:</t>
  </si>
  <si>
    <t xml:space="preserve">Tipo de documento de afiliación </t>
  </si>
  <si>
    <r>
      <t xml:space="preserve">2. Naturaleza jurídica del Empleador: </t>
    </r>
    <r>
      <rPr>
        <sz val="11"/>
        <color theme="8" tint="-0.499984740745262"/>
        <rFont val="Calibri"/>
        <family val="2"/>
        <scheme val="minor"/>
      </rPr>
      <t>dato obligatorio. Lo suministra quien realiza la afiliación.
Identifica la naturaleza jurídica del Empleador y escribe el código correspondiente, de acuerdo con las siguientes opciones:</t>
    </r>
  </si>
  <si>
    <t>Naturaleza jurídica del Empleador</t>
  </si>
  <si>
    <t>Pública.</t>
  </si>
  <si>
    <t>Entidades de derecho público no sometidas a la legislación colombiana.</t>
  </si>
  <si>
    <r>
      <t xml:space="preserve">3. Tipo de aportante: </t>
    </r>
    <r>
      <rPr>
        <sz val="11"/>
        <color theme="8" tint="-0.499984740745262"/>
        <rFont val="Calibri"/>
        <family val="2"/>
        <scheme val="minor"/>
      </rPr>
      <t>dato obligatorio. Lo suministra quien realiza la afiliación. Identifica el tipo de afiliado y escribe el código correspondiente, de acuerdo con las siguientes opciones:</t>
    </r>
  </si>
  <si>
    <t>Tipo de aportante del Empleador</t>
  </si>
  <si>
    <t>Entidades o universidades públicas de los regímenes Especial y de Excepción.</t>
  </si>
  <si>
    <t>Cooperativas y Pre-cooperativas de trabajo asociado.</t>
  </si>
  <si>
    <t>Pagador de aportes de contrato sindical.</t>
  </si>
  <si>
    <r>
      <rPr>
        <b/>
        <sz val="11"/>
        <color theme="8" tint="-0.499984740745262"/>
        <rFont val="Calibri"/>
        <family val="2"/>
        <scheme val="minor"/>
      </rPr>
      <t xml:space="preserve">Tipo de persona: </t>
    </r>
    <r>
      <rPr>
        <sz val="11"/>
        <color theme="8" tint="-0.499984740745262"/>
        <rFont val="Calibri"/>
        <family val="2"/>
        <scheme val="minor"/>
      </rPr>
      <t>selecciona</t>
    </r>
    <r>
      <rPr>
        <b/>
        <sz val="11"/>
        <color theme="8" tint="-0.499984740745262"/>
        <rFont val="Calibri"/>
        <family val="2"/>
        <scheme val="minor"/>
      </rPr>
      <t xml:space="preserve"> </t>
    </r>
    <r>
      <rPr>
        <sz val="11"/>
        <color theme="8" tint="-0.499984740745262"/>
        <rFont val="Calibri"/>
        <family val="2"/>
        <scheme val="minor"/>
      </rPr>
      <t>el que corresponda al Empleador.</t>
    </r>
  </si>
  <si>
    <t>Jurídica</t>
  </si>
  <si>
    <r>
      <t>1. Apellidos y nombres o razón social:</t>
    </r>
    <r>
      <rPr>
        <sz val="11"/>
        <color theme="8" tint="-0.499984740745262"/>
        <rFont val="Calibri"/>
        <family val="2"/>
        <scheme val="minor"/>
      </rPr>
      <t xml:space="preserve"> dato obligatorio. Lo suministra el Empleador, escriba el nombre completo de la razón social o el nombre completo del Empleador.</t>
    </r>
  </si>
  <si>
    <r>
      <t xml:space="preserve">2. Tipo de documento: </t>
    </r>
    <r>
      <rPr>
        <sz val="11"/>
        <color theme="8" tint="-0.499984740745262"/>
        <rFont val="Calibri"/>
        <family val="2"/>
        <scheme val="minor"/>
      </rPr>
      <t>dato obligatorio. Escribe en las casillas correspondientes el código del tipo de documento de identificación, de acuerdo con las siguientes opciones:</t>
    </r>
  </si>
  <si>
    <t>Tipo de documento de identificación del Empleador</t>
  </si>
  <si>
    <t>Número de identificación tributaria.</t>
  </si>
  <si>
    <t>Cédula de Ciudadanía: es el documento expedido por la Registraduría Nacional del Estado Civil con el que se identifican las personas al cumplir 18 años de edad.</t>
  </si>
  <si>
    <t>Cédula de Extranjería: es el documento de identificación expedido por Migración Colombia, que se otorga a los extranjeros titulares de una visa superior a tres (3) meses y a sus beneficiarios, con base en el reporte de extranjeros. La vigencia de la cédula de extranjería es por un término de cinco (5) años.</t>
  </si>
  <si>
    <t>Pasaporte: es el documento que acredita la identidad de un extranjero que cuenta con una visa para trabajar en Colombia y no se encuentra obligado a tramitar una cédula de extranjería. El pasaporte acredita también laidentidad de  los extranjeros menores de siete (7) años.</t>
  </si>
  <si>
    <t>Carné Diplomático:  es el documento que identifica a los extranjeros que cumplen funciones en las embajadas, legaciones, consulados, quienes son delegados en representación de gobiernos extranjeros.</t>
  </si>
  <si>
    <t>Salvoconducto de Permanencia: es un documento de carácter temporal expedido por la Unidad Administrativa Especial de Migración Colombia a los extranjeros que deban permanecer en el país mientras resuelven su situación de refugiados o aislados. Tiene una validez de tres (3) meses y debe ser renovado o sustituido por la cédula de extranjería.</t>
  </si>
  <si>
    <t>Permiso Especial de Permanencia: es un documento expedido por el Ministerio de Relaciones Exteriores mediante la Resolución 5797 de 2017, para los nacionales venezolanos.</t>
  </si>
  <si>
    <r>
      <t xml:space="preserve">3. Número del documento de identificación: </t>
    </r>
    <r>
      <rPr>
        <sz val="11"/>
        <color theme="8" tint="-0.499984740745262"/>
        <rFont val="Calibri"/>
        <family val="2"/>
        <scheme val="minor"/>
      </rPr>
      <t>dato obligatorio. Es el Número de Identificación Tributaria de la persona jurídica o el número con el cual se identifica como persona natural. Debes registrarlo exactamente como figura en el documento de identificación.</t>
    </r>
  </si>
  <si>
    <r>
      <rPr>
        <b/>
        <sz val="11"/>
        <color theme="8" tint="-0.499984740745262"/>
        <rFont val="Calibri"/>
        <family val="2"/>
        <scheme val="minor"/>
      </rPr>
      <t xml:space="preserve">Consecutivo NIT descentralizado: </t>
    </r>
    <r>
      <rPr>
        <sz val="11"/>
        <color theme="8" tint="-0.499984740745262"/>
        <rFont val="Calibri"/>
        <family val="2"/>
        <scheme val="minor"/>
      </rPr>
      <t>dato obligatorio. Se refiere al número consecutivo complementario al número de documento de identificación del Empleador, cuando las entidades descentralizadas hacen uso de un mismo NIT. Si no cuentas con NIT descentralizado, coloca el valor cero (0).</t>
    </r>
  </si>
  <si>
    <r>
      <t xml:space="preserve">4. Apellidos y nombres del Representante Legal: </t>
    </r>
    <r>
      <rPr>
        <sz val="11"/>
        <color theme="8" tint="-0.499984740745262"/>
        <rFont val="Calibri"/>
        <family val="2"/>
        <scheme val="minor"/>
      </rPr>
      <t>datos obligatorios. Estos datos deben ser registrados en las casillas correspondientes, en forma idéntica a como aparecen en el documento de identificación.</t>
    </r>
  </si>
  <si>
    <r>
      <t xml:space="preserve">5. Tipo de documento de identificación: </t>
    </r>
    <r>
      <rPr>
        <sz val="11"/>
        <color theme="8" tint="-0.499984740745262"/>
        <rFont val="Calibri"/>
        <family val="2"/>
        <scheme val="minor"/>
      </rPr>
      <t>dato obligatorio. Debes colocar en las casillas correspondientes, el código de documento de identificación del Representante Legal de acuerdo con las siguientes opciones:</t>
    </r>
  </si>
  <si>
    <t xml:space="preserve">Tipo de documento de identificación del Representante Legal </t>
  </si>
  <si>
    <t>Tipo de documento de identificación del Representante Legal</t>
  </si>
  <si>
    <r>
      <t xml:space="preserve">6. Número del documento de identificación: </t>
    </r>
    <r>
      <rPr>
        <sz val="11"/>
        <color theme="8" tint="-0.499984740745262"/>
        <rFont val="Calibri"/>
        <family val="2"/>
        <scheme val="minor"/>
      </rPr>
      <t>dato obligatorio. Es el número con el cual se identifica cada persona única y debes registrarlo exactamente igual a como figura en el documento de identificación.</t>
    </r>
  </si>
  <si>
    <r>
      <t xml:space="preserve">7. Correo electrónico:  </t>
    </r>
    <r>
      <rPr>
        <sz val="11"/>
        <color theme="8" tint="-0.499984740745262"/>
        <rFont val="Calibri"/>
        <family val="2"/>
        <scheme val="minor"/>
      </rPr>
      <t>escribe la cuenta de correo institucional, inclusive los caracteres especiales (_,").</t>
    </r>
  </si>
  <si>
    <r>
      <t xml:space="preserve">1. Datos de la sede principal: </t>
    </r>
    <r>
      <rPr>
        <sz val="11"/>
        <color theme="8" tint="-0.499984740745262"/>
        <rFont val="Calibri"/>
        <family val="2"/>
        <scheme val="minor"/>
      </rPr>
      <t>datos obligatorios. Estos datos aplican para la afiliación como Empleador.</t>
    </r>
  </si>
  <si>
    <t>En caso de que la sede esté ubicada en Bogotá D.C, escribe en el campo "Departamento": Bogotá D.C.</t>
  </si>
  <si>
    <r>
      <t xml:space="preserve">3. Tipo de documento de identificación: </t>
    </r>
    <r>
      <rPr>
        <sz val="11"/>
        <color theme="8" tint="-0.499984740745262"/>
        <rFont val="Calibri"/>
        <family val="2"/>
        <scheme val="minor"/>
      </rPr>
      <t>dato obligatorio. Escribe en las casillas correspondientes el código de documento de identificación del responsable de la sede, de acuerdo con las siguientes opciones:</t>
    </r>
  </si>
  <si>
    <r>
      <t xml:space="preserve">4. Número del documento de identificación:  </t>
    </r>
    <r>
      <rPr>
        <sz val="11"/>
        <color theme="8" tint="-0.499984740745262"/>
        <rFont val="Calibri"/>
        <family val="2"/>
        <scheme val="minor"/>
      </rPr>
      <t>dato obligatorio. Es el número con el cual se identifica como persona única y debes registrarlo exactamente como figura en el documento de identificación.</t>
    </r>
  </si>
  <si>
    <r>
      <t xml:space="preserve">5. Correo electrónico:  </t>
    </r>
    <r>
      <rPr>
        <sz val="11"/>
        <color theme="8" tint="-0.499984740745262"/>
        <rFont val="Calibri"/>
        <family val="2"/>
        <scheme val="minor"/>
      </rPr>
      <t>escribe la cuenta de correo institucional, inclusive los caracteres especiales (_,").</t>
    </r>
  </si>
  <si>
    <t>A. AFILIACIÓN</t>
  </si>
  <si>
    <r>
      <t xml:space="preserve">1. Código de la actividad económica principal: </t>
    </r>
    <r>
      <rPr>
        <sz val="11"/>
        <color theme="8" tint="-0.499984740745262"/>
        <rFont val="Calibri"/>
        <family val="2"/>
        <scheme val="minor"/>
      </rPr>
      <t>dato obligatorio. Código que se encuentra en la tabla de clasificación de actividades económicas para el Sistema General de Riesgos Laborales, de acuerdo con lo establecido en el Decreto 1607 de 2002 o aquel que lo modifique, adicione o sustituya.</t>
    </r>
  </si>
  <si>
    <r>
      <t xml:space="preserve">2. Clase de riesgo: </t>
    </r>
    <r>
      <rPr>
        <sz val="11"/>
        <color theme="8" tint="-0.499984740745262"/>
        <rFont val="Calibri"/>
        <family val="2"/>
        <scheme val="minor"/>
      </rPr>
      <t>dato obligatorio. Identifica y marca con una X la clase de riesgo de quien realiza la afiliación al Sistema General de Riesgos Laborales (SGRL), de acuerdo con las siguientes opciones:</t>
    </r>
  </si>
  <si>
    <r>
      <t xml:space="preserve">3. Número de sedes: </t>
    </r>
    <r>
      <rPr>
        <sz val="11"/>
        <color theme="8" tint="-0.499984740745262"/>
        <rFont val="Calibri"/>
        <family val="2"/>
        <scheme val="minor"/>
      </rPr>
      <t>dato obligatorio. Corresponde al número de sedes con las que cuenta el Empleador que se afilia al Sistema General de Riesgos Laborales (SGRL).</t>
    </r>
  </si>
  <si>
    <r>
      <t xml:space="preserve">4. Número de centros de trabajo: </t>
    </r>
    <r>
      <rPr>
        <sz val="11"/>
        <color theme="8" tint="-0.499984740745262"/>
        <rFont val="Calibri"/>
        <family val="2"/>
        <scheme val="minor"/>
      </rPr>
      <t>dato obligatorio. Corresponde al número de centros de trabajo con los que cuenta el Empleador que se afilia al Sistema General de Riesgos Laborales SGRL</t>
    </r>
  </si>
  <si>
    <r>
      <t xml:space="preserve">5. Número inicial de trabajadores: </t>
    </r>
    <r>
      <rPr>
        <sz val="11"/>
        <color theme="8" tint="-0.499984740745262"/>
        <rFont val="Calibri"/>
        <family val="2"/>
        <scheme val="minor"/>
      </rPr>
      <t>dato obligatorio. Corresponde al número de trabajadores con que cuenta el Empleador que se afilia al Sistema General de Riesgos Laborales (SGRL).</t>
    </r>
  </si>
  <si>
    <r>
      <t xml:space="preserve">6. Valor total de la nómina: </t>
    </r>
    <r>
      <rPr>
        <sz val="11"/>
        <color theme="8" tint="-0.499984740745262"/>
        <rFont val="Calibri"/>
        <family val="2"/>
        <scheme val="minor"/>
      </rPr>
      <t>dato obligatorio. Valor total de la nómina del Empleador al momento de afiliarse al Sistema General de Riesgos Laborales (SGRL).</t>
    </r>
  </si>
  <si>
    <r>
      <t xml:space="preserve">I. ARL de la cual se traslada: </t>
    </r>
    <r>
      <rPr>
        <sz val="11"/>
        <color theme="8" tint="-0.499984740745262"/>
        <rFont val="Calibri"/>
        <family val="2"/>
        <scheme val="minor"/>
      </rPr>
      <t>dato obligatorio. Nombre de la ARL de la cual se traslada el Empleador.</t>
    </r>
  </si>
  <si>
    <t>Nombre de la ARL</t>
  </si>
  <si>
    <t>Seguros de Vida Colpatria S.A.</t>
  </si>
  <si>
    <t>Cía. De Seguros Bolívar S.A.</t>
  </si>
  <si>
    <t>Seguros De Vida Alfa S.A.</t>
  </si>
  <si>
    <t>Riesgos Profesionales Colmena S.A. Compañía De Seguros De Vida</t>
  </si>
  <si>
    <t>Mapfre Colombia Vida Seguros  S.A.</t>
  </si>
  <si>
    <r>
      <t xml:space="preserve">2. Clase de riesgo: </t>
    </r>
    <r>
      <rPr>
        <sz val="11"/>
        <color theme="8" tint="-0.499984740745262"/>
        <rFont val="Calibri"/>
        <family val="2"/>
        <scheme val="minor"/>
      </rPr>
      <t>dato obligatorio. Identifica y marca con una X, según corresponda, la clase de riesgo de quien realiza la afiliación al Sistema General de Riesgos Laborales (SGRL), de acuerdo con las siguientes opciones:</t>
    </r>
  </si>
  <si>
    <r>
      <t xml:space="preserve">3. Código de la actividad económica principal: </t>
    </r>
    <r>
      <rPr>
        <sz val="11"/>
        <color theme="8" tint="-0.499984740745262"/>
        <rFont val="Calibri"/>
        <family val="2"/>
        <scheme val="minor"/>
      </rPr>
      <t>dato obligatorio. Código que se encuentra en la tabla de clasificación de actividades económicas para el Sistema General de Riesgos Laborales, de acuerdo con lo establecido en el Decreto 1607 de 2002 o aquel que lo modifique, adicione o sustituya.</t>
    </r>
  </si>
  <si>
    <r>
      <t xml:space="preserve">4. Número de sedes: </t>
    </r>
    <r>
      <rPr>
        <sz val="11"/>
        <color theme="8" tint="-0.499984740745262"/>
        <rFont val="Calibri"/>
        <family val="2"/>
        <scheme val="minor"/>
      </rPr>
      <t>dato obligatorio. Corresponde al número de sedes con las  que cuenta el Empleador que se afilia al Sistema General de Riesgos Laborales (SGRL).</t>
    </r>
  </si>
  <si>
    <r>
      <t xml:space="preserve">6. Número total de trabajadores o estudiantes: </t>
    </r>
    <r>
      <rPr>
        <sz val="11"/>
        <color theme="8" tint="-0.499984740745262"/>
        <rFont val="Calibri"/>
        <family val="2"/>
        <scheme val="minor"/>
      </rPr>
      <t>dato obligatorio. Corresponde al número de centros de trabajo con los que cuenta el Empleador que se afilia al Sistema General de Riesgos Laborales (SGRL).</t>
    </r>
  </si>
  <si>
    <r>
      <t xml:space="preserve">6. Número inicial de trabajadores: </t>
    </r>
    <r>
      <rPr>
        <sz val="11"/>
        <color theme="8" tint="-0.499984740745262"/>
        <rFont val="Calibri"/>
        <family val="2"/>
        <scheme val="minor"/>
      </rPr>
      <t>dato obligatorio. Corresponde al número de trabajadores con los que cuenta el Empleador que se afilia al Sistema General de Riesgos Laborales (SGRL).</t>
    </r>
  </si>
  <si>
    <r>
      <t xml:space="preserve">7. Monto total de la cotización: </t>
    </r>
    <r>
      <rPr>
        <sz val="11"/>
        <color theme="8" tint="-0.499984740745262"/>
        <rFont val="Calibri"/>
        <family val="2"/>
        <scheme val="minor"/>
      </rPr>
      <t>dato obligatorio. Valor total de la nómina del Empleador al momento de afiliarse al Sistema General de Riesgos Laborales (SGRL).</t>
    </r>
  </si>
  <si>
    <r>
      <t xml:space="preserve">8. Estado de cuenta del Empleador: </t>
    </r>
    <r>
      <rPr>
        <sz val="11"/>
        <color theme="8" tint="-0.499984740745262"/>
        <rFont val="Calibri"/>
        <family val="2"/>
        <scheme val="minor"/>
      </rPr>
      <t>dato obligatorio. Identifica y marca X según corresponda, de acuerdo a las siguientes opciones:</t>
    </r>
  </si>
  <si>
    <t>Estado de pago de aportes del Empleador a la ARL</t>
  </si>
  <si>
    <t>Incumplimiento del acuerdo de pago</t>
  </si>
  <si>
    <t xml:space="preserve">V. DECLARACIÓN Y AUTORIZACIONES </t>
  </si>
  <si>
    <t>Dato obligatorio. Identifica y marca X según corresponda, de acuerdo a las siguientes opciones:</t>
  </si>
  <si>
    <r>
      <t xml:space="preserve">1. </t>
    </r>
    <r>
      <rPr>
        <sz val="11"/>
        <color theme="8" tint="-0.499984740745262"/>
        <rFont val="Calibri"/>
        <family val="2"/>
        <scheme val="minor"/>
      </rPr>
      <t>Autorización para que las ARL reporten la información que se genere de afiliación o de novedades al SAT y a las entidades públicas que por sus funciones la requieran.</t>
    </r>
  </si>
  <si>
    <r>
      <t xml:space="preserve">2. </t>
    </r>
    <r>
      <rPr>
        <sz val="11"/>
        <color theme="8" tint="-0.499984740745262"/>
        <rFont val="Calibri"/>
        <family val="2"/>
        <scheme val="minor"/>
      </rPr>
      <t>Autorización para que las ARL manejen los datos personales del afiliado o del responsable de la afiliación, de acuerdo con lo previsto en la Ley 1581 de 2012 y el Decreto 1377 de 2013, compilado en el Decreto 1074 Único Reglamentario del Sector Comercio, Industria y Turismo. Declaración de la no obligación de afiliarse al Régimen Contributivo, Especial o de Excepción.</t>
    </r>
  </si>
  <si>
    <r>
      <t xml:space="preserve">3. </t>
    </r>
    <r>
      <rPr>
        <sz val="11"/>
        <color theme="8" tint="-0.499984740745262"/>
        <rFont val="Calibri"/>
        <family val="2"/>
        <scheme val="minor"/>
      </rPr>
      <t>Autorización para que el SAT o la ARL envíen información relacionada con la afiliación o novedades al SGRL, al correo electrónico o al celular, como mensajes de texto.</t>
    </r>
  </si>
  <si>
    <t>Este formulario debe suscribirse por el responsable de la afiliación o el afiliado, según corresponda y de conformidad con la normativa vigente que tenga a su cargo o el reporte de novedades.</t>
  </si>
  <si>
    <t>En las casillas 1 y 2 debe ir la firma de:</t>
  </si>
  <si>
    <r>
      <rPr>
        <b/>
        <sz val="11"/>
        <color theme="8" tint="-0.499984740745262"/>
        <rFont val="Calibri"/>
        <family val="2"/>
        <scheme val="minor"/>
      </rPr>
      <t xml:space="preserve">1. </t>
    </r>
    <r>
      <rPr>
        <sz val="11"/>
        <color theme="8" tint="-0.499984740745262"/>
        <rFont val="Calibri"/>
        <family val="2"/>
        <scheme val="minor"/>
      </rPr>
      <t>Responsable de la afiliación o el afiliado, según corresponda.</t>
    </r>
    <r>
      <rPr>
        <b/>
        <sz val="11"/>
        <color theme="8" tint="-0.499984740745262"/>
        <rFont val="Calibri"/>
        <family val="2"/>
        <scheme val="minor"/>
      </rPr>
      <t/>
    </r>
  </si>
  <si>
    <r>
      <rPr>
        <b/>
        <sz val="11"/>
        <color theme="8" tint="-0.499984740745262"/>
        <rFont val="Calibri"/>
        <family val="2"/>
        <scheme val="minor"/>
      </rPr>
      <t xml:space="preserve">2. </t>
    </r>
    <r>
      <rPr>
        <sz val="11"/>
        <color theme="8" tint="-0.499984740745262"/>
        <rFont val="Calibri"/>
        <family val="2"/>
        <scheme val="minor"/>
      </rPr>
      <t>Nombre y firma del funcionario de la Administradora de Riesgos Laborales. Con la firma contenida en el numeral 1, el responsable de la afiliación o el afiliado, según corresponda, manifiesta la veracidad de la información registrada y de las autorizaciones contenidas en la sección V del formulario.</t>
    </r>
  </si>
  <si>
    <t>(Lee las instrucciones que se encuentran anexas al formulario antes de diligenciarlo). Página 1 de 2.</t>
  </si>
  <si>
    <t>2. Naturaleza jurídica del empleador</t>
  </si>
  <si>
    <t>2. Tipo de documento</t>
  </si>
  <si>
    <t>3. Número de documento o NIT</t>
  </si>
  <si>
    <t>Consecutivo NIT descentralizado</t>
  </si>
  <si>
    <t>6. Número de documento</t>
  </si>
  <si>
    <t>1. Datos de la sede principal</t>
  </si>
  <si>
    <t>Nombre de la sede principal</t>
  </si>
  <si>
    <t>Teléfono fijo/celular</t>
  </si>
  <si>
    <t xml:space="preserve"> Municipio/Distrito</t>
  </si>
  <si>
    <t>2. Apellidos y nombres del responsable de la sede principal</t>
  </si>
  <si>
    <t>4. Número de documento</t>
  </si>
  <si>
    <t>IV. SEDES Y CENTROS DE TRABAJO - (A. AFILIACIÓN)</t>
  </si>
  <si>
    <t>1. ARL de la cual se traslada</t>
  </si>
  <si>
    <t>Incumplimiento de acuerdo de pago</t>
  </si>
  <si>
    <t>1. Autorización para que las ARL reporten la información que se genere de afiliación o de novedades al SAT y a las entidades públicas que por sus funciones lo requieran.</t>
  </si>
  <si>
    <t>2. Autorización para que las ARL manejen los datos personales del afiliado o del responsable de la filiación, de acuerdo a lo previsto en la Ley 1581 de 2012 y al Decreto 1377 de 2013 compilado en el Decreto 1074 de 2014 Único Reglamentario del Sector Comercio, Industria y Turismo. Declaración de la no obligación de afiliarse al Régimen Contributivo, Especial o de Excepción.</t>
  </si>
  <si>
    <t xml:space="preserve">3. Autorización para que el SAT o la ARL envíen información relacionada con la afiliación o novedades al SGRL, al correo electrónico o al celular a través de mensajes de texto. </t>
  </si>
  <si>
    <t>1. El Empleador o el Representante Legal</t>
  </si>
  <si>
    <t>Recuerda que la firma del formulario valida las declaraciones marcadas y/o diligenciadas, perfecciona la afiliación o el traslado al Sistema General de Riesgos Laborales y se constituye el respectivo contrato de administración de riesgos laborales, regido en todos sus aspectos por lo dispuesto en la Ley 100 de 1993, el Decreto 2885 de 1994, la Circular Básica Jurídica (C.E. 029/14) de la Superfinanciera, la Ley 776 de 2002, la Ley 884 de 2012, el Decreto 1072 de 2015 y demás normas que los modifican, adicionan o complementan.</t>
  </si>
  <si>
    <t>A. INFORMACIÓN DE LA SEDE</t>
  </si>
  <si>
    <t>A. INFORMACIÓN DE  LA SEDE PRINCIPAL</t>
  </si>
  <si>
    <t>INFORMACIÓN DEL RESPONSABLE DE LA SEDE PRINCIPAL</t>
  </si>
  <si>
    <t>Código de la sede:</t>
  </si>
  <si>
    <t>Primer apellido:</t>
  </si>
  <si>
    <t>Segundo apellido:</t>
  </si>
  <si>
    <t>Municipio:</t>
  </si>
  <si>
    <t>Primer nombre:</t>
  </si>
  <si>
    <t>Segundo nombre:</t>
  </si>
  <si>
    <t>Dirección de la sede:</t>
  </si>
  <si>
    <t>Zona sede:</t>
  </si>
  <si>
    <t>Número de documento:</t>
  </si>
  <si>
    <t>Teléfono fijo/celular:</t>
  </si>
  <si>
    <t>Correo electrónico:</t>
  </si>
  <si>
    <t>Correo electrónico de la sede:</t>
  </si>
  <si>
    <t>B. INFORMACIÓN DE CENTROS DE TRABAJO</t>
  </si>
  <si>
    <t>B. INFORMACIÓN DE LOS CENTROS DE TRABAJO</t>
  </si>
  <si>
    <t>Nombre del centro de trabajo</t>
  </si>
  <si>
    <t>C. INFORMACIÓN DE LOS TRABAJADORES</t>
  </si>
  <si>
    <t>DATOS  DE AFILIACIÓN Y CONTACTO DEL TRABAJADOR (Resolución 3310 de 2018)</t>
  </si>
  <si>
    <t>Género</t>
  </si>
  <si>
    <t>Tipo de trabajador</t>
  </si>
  <si>
    <t>Contrato en práctica</t>
  </si>
  <si>
    <t>Número de meses</t>
  </si>
  <si>
    <t>Monto total del contrato en práctica</t>
  </si>
  <si>
    <t>Días en que se ejecuta la actividad (indica con X)</t>
  </si>
  <si>
    <t>Horario en que se ejecutará la actividad (marca con X)</t>
  </si>
  <si>
    <t>Fecha de inicio</t>
  </si>
  <si>
    <t>Fecha de finalización</t>
  </si>
  <si>
    <t xml:space="preserve">VALIDACIÓN DE DILIGENCIAMIENTO - INFORMACIÓN DE TRABAJADORES                                                                                               -                                                                                 VALIDACIÓN DE DILIGENCIAMIENTO - INFORMACIÓN DE TRABAJADORES                                                           -                                  VALIDACION DE DILIGENCIAMIENTO -  INFORMACIÓN DE TRABAJADORES                                                          -                                                VALIDACION DE DILIGENCIAMIENTO -  INFORMACIÓN DE TRABAJADORES </t>
  </si>
  <si>
    <t>Total de trabajadores reportados</t>
  </si>
  <si>
    <t>Total salarios</t>
  </si>
  <si>
    <r>
      <t xml:space="preserve">* El siguiente cuadro se ha dispuesto para el control, verificación  y el correcto diligenciamiento de la información de los trabajadores. El resultado de la validación debe ser </t>
    </r>
    <r>
      <rPr>
        <b/>
        <sz val="10"/>
        <color theme="8" tint="-0.499984740745262"/>
        <rFont val="Calibri"/>
        <family val="2"/>
        <scheme val="minor"/>
      </rPr>
      <t xml:space="preserve">VERDADERO </t>
    </r>
    <r>
      <rPr>
        <sz val="10"/>
        <color theme="8" tint="-0.499984740745262"/>
        <rFont val="Calibri"/>
        <family val="2"/>
        <scheme val="minor"/>
      </rPr>
      <t xml:space="preserve">en cada casilla; en caso de ser </t>
    </r>
    <r>
      <rPr>
        <b/>
        <sz val="10"/>
        <color theme="8" tint="-0.499984740745262"/>
        <rFont val="Calibri"/>
        <family val="2"/>
        <scheme val="minor"/>
      </rPr>
      <t xml:space="preserve">FALSO, </t>
    </r>
    <r>
      <rPr>
        <sz val="10"/>
        <color theme="8" tint="-0.499984740745262"/>
        <rFont val="Calibri"/>
        <family val="2"/>
        <scheme val="minor"/>
      </rPr>
      <t xml:space="preserve">es la indicación que dentro de la columna verificada existe un valor errado o un valor inexistente.
* Para identificar qué tipo de valor debe existir dentro de la casilla (números o texto) debes seleccionar el título de la columna que se está verificando, ejemplo: "filas 35-36".
</t>
    </r>
    <r>
      <rPr>
        <b/>
        <sz val="10"/>
        <color theme="8" tint="-0.499984740745262"/>
        <rFont val="Calibri"/>
        <family val="2"/>
        <scheme val="minor"/>
      </rPr>
      <t>Nota: la cantidad de trabajadores registrados debe coincidir con el número de trabajadores (columna C35-36).</t>
    </r>
  </si>
  <si>
    <t>INSTRUCTIVO DE DILIGENCIAMIENTO ANEXO DE SEDES Y RELACIÓN DE TRABAJADORES</t>
  </si>
  <si>
    <t xml:space="preserve">* Utiliza el siguiente formato para relacionar cada una de las sedes y centros de trabajo que conforman la empresa.  </t>
  </si>
  <si>
    <r>
      <t>* Ten en cuenta que, si existen diferentes sedes</t>
    </r>
    <r>
      <rPr>
        <b/>
        <sz val="11"/>
        <color theme="8" tint="-0.499984740745262"/>
        <rFont val="Calibri"/>
        <family val="2"/>
        <scheme val="minor"/>
      </rPr>
      <t xml:space="preserve"> </t>
    </r>
    <r>
      <rPr>
        <sz val="11"/>
        <color theme="8" tint="-0.499984740745262"/>
        <rFont val="Calibri"/>
        <family val="2"/>
        <scheme val="minor"/>
      </rPr>
      <t>en la empresa con sus respectivos centros de trabajo, debes hacer una copia de la hoja para relacionar la nueva  sede y sus centros de trabajo.</t>
    </r>
  </si>
  <si>
    <t>* Para diligenciar este formato ten en cuenta los siguientes  puntos:</t>
  </si>
  <si>
    <t>Relaciona el número de radicación indicado en la hoja 1 del formulario de afiliación.</t>
  </si>
  <si>
    <r>
      <rPr>
        <b/>
        <sz val="11"/>
        <color theme="8" tint="-0.499984740745262"/>
        <rFont val="Calibri"/>
        <family val="2"/>
        <scheme val="minor"/>
      </rPr>
      <t>Código de la sede: i</t>
    </r>
    <r>
      <rPr>
        <sz val="11"/>
        <color theme="8" tint="-0.499984740745262"/>
        <rFont val="Calibri"/>
        <family val="2"/>
        <scheme val="minor"/>
      </rPr>
      <t>ndica el código que describe la sede.</t>
    </r>
  </si>
  <si>
    <r>
      <rPr>
        <b/>
        <sz val="11"/>
        <color theme="8" tint="-0.499984740745262"/>
        <rFont val="Calibri"/>
        <family val="2"/>
        <scheme val="minor"/>
      </rPr>
      <t>Nombre de la sede</t>
    </r>
    <r>
      <rPr>
        <sz val="11"/>
        <color theme="8" tint="-0.499984740745262"/>
        <rFont val="Calibri"/>
        <family val="2"/>
        <scheme val="minor"/>
      </rPr>
      <t>: escribe el nombre que identifica la sede.</t>
    </r>
  </si>
  <si>
    <r>
      <rPr>
        <b/>
        <sz val="11"/>
        <color theme="8" tint="-0.499984740745262"/>
        <rFont val="Calibri"/>
        <family val="2"/>
        <scheme val="minor"/>
      </rPr>
      <t xml:space="preserve">Municipio: </t>
    </r>
    <r>
      <rPr>
        <sz val="11"/>
        <color theme="8" tint="-0.499984740745262"/>
        <rFont val="Calibri"/>
        <family val="2"/>
        <scheme val="minor"/>
      </rPr>
      <t>escribe la ciudad de la sede.</t>
    </r>
  </si>
  <si>
    <r>
      <rPr>
        <b/>
        <sz val="11"/>
        <color theme="8" tint="-0.499984740745262"/>
        <rFont val="Calibri"/>
        <family val="2"/>
        <scheme val="minor"/>
      </rPr>
      <t>Dirección de la sede:</t>
    </r>
    <r>
      <rPr>
        <sz val="11"/>
        <color theme="8" tint="-0.499984740745262"/>
        <rFont val="Calibri"/>
        <family val="2"/>
        <scheme val="minor"/>
      </rPr>
      <t xml:space="preserve"> escribe la dirección en la que se encuentre la sede.</t>
    </r>
  </si>
  <si>
    <r>
      <rPr>
        <b/>
        <sz val="11"/>
        <color theme="8" tint="-0.499984740745262"/>
        <rFont val="Calibri"/>
        <family val="2"/>
        <scheme val="minor"/>
      </rPr>
      <t xml:space="preserve">Zona de la sede: </t>
    </r>
    <r>
      <rPr>
        <sz val="11"/>
        <color theme="8" tint="-0.499984740745262"/>
        <rFont val="Calibri"/>
        <family val="2"/>
        <scheme val="minor"/>
      </rPr>
      <t>marca con una X si la sede es rural o urbana.</t>
    </r>
  </si>
  <si>
    <r>
      <rPr>
        <b/>
        <sz val="11"/>
        <color theme="8" tint="-0.499984740745262"/>
        <rFont val="Calibri"/>
        <family val="2"/>
        <scheme val="minor"/>
      </rPr>
      <t>Sede principal: m</t>
    </r>
    <r>
      <rPr>
        <sz val="11"/>
        <color theme="8" tint="-0.499984740745262"/>
        <rFont val="Calibri"/>
        <family val="2"/>
        <scheme val="minor"/>
      </rPr>
      <t>arca con una X si es o no la sede principal.</t>
    </r>
  </si>
  <si>
    <r>
      <t>T</t>
    </r>
    <r>
      <rPr>
        <b/>
        <sz val="11"/>
        <color theme="8" tint="-0.499984740745262"/>
        <rFont val="Calibri"/>
        <family val="2"/>
        <scheme val="minor"/>
      </rPr>
      <t>eléfono fijo/celular:</t>
    </r>
    <r>
      <rPr>
        <sz val="11"/>
        <color theme="8" tint="-0.499984740745262"/>
        <rFont val="Calibri"/>
        <family val="2"/>
        <scheme val="minor"/>
      </rPr>
      <t xml:space="preserve"> escribe el número de teléfono o celular de la sede.</t>
    </r>
  </si>
  <si>
    <r>
      <rPr>
        <b/>
        <sz val="11"/>
        <color theme="8" tint="-0.499984740745262"/>
        <rFont val="Calibri"/>
        <family val="2"/>
        <scheme val="minor"/>
      </rPr>
      <t>Correo electrónico de la sede:</t>
    </r>
    <r>
      <rPr>
        <sz val="11"/>
        <color theme="8" tint="-0.499984740745262"/>
        <rFont val="Calibri"/>
        <family val="2"/>
        <scheme val="minor"/>
      </rPr>
      <t xml:space="preserve"> escribe el correo electrónico de la sede.</t>
    </r>
  </si>
  <si>
    <t>B. INFORMACIÓN DE LOS CENTROS DE TRABAJO LIGADOS A LA SEDE</t>
  </si>
  <si>
    <t>Diligencia el código que identifica el centro de trabajo.</t>
  </si>
  <si>
    <r>
      <t>Clase de riesgo:</t>
    </r>
    <r>
      <rPr>
        <sz val="11"/>
        <color theme="8" tint="-0.499984740745262"/>
        <rFont val="Calibri"/>
        <family val="2"/>
        <scheme val="minor"/>
      </rPr>
      <t xml:space="preserve"> relaciona el riesgo del centro de trabajo de acuerdo a la actividad económica a la que se dedica el centro de trabajo.</t>
    </r>
  </si>
  <si>
    <r>
      <rPr>
        <b/>
        <sz val="11"/>
        <color theme="8" tint="-0.499984740745262"/>
        <rFont val="Calibri"/>
        <family val="2"/>
        <scheme val="minor"/>
      </rPr>
      <t xml:space="preserve">Municipio: </t>
    </r>
    <r>
      <rPr>
        <sz val="11"/>
        <color theme="8" tint="-0.499984740745262"/>
        <rFont val="Calibri"/>
        <family val="2"/>
        <scheme val="minor"/>
      </rPr>
      <t>escribe la ciudad del centro de trabajo.</t>
    </r>
  </si>
  <si>
    <r>
      <rPr>
        <b/>
        <sz val="11"/>
        <color theme="8" tint="-0.499984740745262"/>
        <rFont val="Calibri"/>
        <family val="2"/>
        <scheme val="minor"/>
      </rPr>
      <t xml:space="preserve">Departamento: </t>
    </r>
    <r>
      <rPr>
        <sz val="11"/>
        <color theme="8" tint="-0.499984740745262"/>
        <rFont val="Calibri"/>
        <family val="2"/>
        <scheme val="minor"/>
      </rPr>
      <t>escribe el departamento donde se encuentra el centro de trabajo.</t>
    </r>
  </si>
  <si>
    <r>
      <rPr>
        <b/>
        <sz val="11"/>
        <color theme="8" tint="-0.499984740745262"/>
        <rFont val="Calibri"/>
        <family val="2"/>
        <scheme val="minor"/>
      </rPr>
      <t xml:space="preserve">Zona del centro de trabajo: </t>
    </r>
    <r>
      <rPr>
        <sz val="11"/>
        <color theme="8" tint="-0.499984740745262"/>
        <rFont val="Calibri"/>
        <family val="2"/>
        <scheme val="minor"/>
      </rPr>
      <t>marca con una X si el centro de trabajo es rural o urbano.</t>
    </r>
  </si>
  <si>
    <r>
      <rPr>
        <b/>
        <sz val="11"/>
        <color theme="8" tint="-0.499984740745262"/>
        <rFont val="Calibri"/>
        <family val="2"/>
        <scheme val="minor"/>
      </rPr>
      <t>Dirección del centro de trabajo: e</t>
    </r>
    <r>
      <rPr>
        <sz val="11"/>
        <color theme="8" tint="-0.499984740745262"/>
        <rFont val="Calibri"/>
        <family val="2"/>
        <scheme val="minor"/>
      </rPr>
      <t>scribe la dirección en la que se encuentre el centro de trabajo.</t>
    </r>
  </si>
  <si>
    <r>
      <t>T</t>
    </r>
    <r>
      <rPr>
        <b/>
        <sz val="11"/>
        <color theme="8" tint="-0.499984740745262"/>
        <rFont val="Calibri"/>
        <family val="2"/>
        <scheme val="minor"/>
      </rPr>
      <t>eléfono fijo/celular:</t>
    </r>
    <r>
      <rPr>
        <sz val="11"/>
        <color theme="8" tint="-0.499984740745262"/>
        <rFont val="Calibri"/>
        <family val="2"/>
        <scheme val="minor"/>
      </rPr>
      <t xml:space="preserve"> escribe el número del teléfono o celular del centro de trabajo.</t>
    </r>
  </si>
  <si>
    <r>
      <rPr>
        <b/>
        <sz val="11"/>
        <color theme="8" tint="-0.499984740745262"/>
        <rFont val="Calibri"/>
        <family val="2"/>
        <scheme val="minor"/>
      </rPr>
      <t>Correo electrónico del centro de trabajo:</t>
    </r>
    <r>
      <rPr>
        <sz val="11"/>
        <color theme="8" tint="-0.499984740745262"/>
        <rFont val="Calibri"/>
        <family val="2"/>
        <scheme val="minor"/>
      </rPr>
      <t xml:space="preserve"> escribe el correo electrónico del centro de trabajo.</t>
    </r>
  </si>
  <si>
    <t>Diligencia los datos del  responsable del centro de trabajo:</t>
  </si>
  <si>
    <t>Número del documento del responsable del centro de trabajo.</t>
  </si>
  <si>
    <t>Indica la cantidad de trabajadores y estudiantes registrados en el centro de trabajo.</t>
  </si>
  <si>
    <t>Escribe el monto total de cotización del centro de trabajo.</t>
  </si>
  <si>
    <t>C. INFORMACIÓN DE TRABAJADORES</t>
  </si>
  <si>
    <r>
      <rPr>
        <b/>
        <sz val="11"/>
        <color theme="8" tint="-0.499984740745262"/>
        <rFont val="Calibri"/>
        <family val="2"/>
        <scheme val="minor"/>
      </rPr>
      <t>Código del centro de trabajo:</t>
    </r>
    <r>
      <rPr>
        <sz val="11"/>
        <color theme="8" tint="-0.499984740745262"/>
        <rFont val="Calibri"/>
        <family val="2"/>
        <scheme val="minor"/>
      </rPr>
      <t xml:space="preserve"> indica el código del centro de trabajo en el cual se encuentra vinculado el trabajador.</t>
    </r>
  </si>
  <si>
    <r>
      <rPr>
        <b/>
        <sz val="11"/>
        <color theme="8" tint="-0.499984740745262"/>
        <rFont val="Calibri"/>
        <family val="2"/>
        <scheme val="minor"/>
      </rPr>
      <t>Tipo de documento:</t>
    </r>
    <r>
      <rPr>
        <sz val="11"/>
        <color theme="8" tint="-0.499984740745262"/>
        <rFont val="Calibri"/>
        <family val="2"/>
        <scheme val="minor"/>
      </rPr>
      <t xml:space="preserve"> indica el tipo de documento del trabajador.</t>
    </r>
  </si>
  <si>
    <r>
      <rPr>
        <b/>
        <sz val="11"/>
        <color theme="8" tint="-0.499984740745262"/>
        <rFont val="Calibri"/>
        <family val="2"/>
        <scheme val="minor"/>
      </rPr>
      <t xml:space="preserve">Número de documento: </t>
    </r>
    <r>
      <rPr>
        <sz val="11"/>
        <color theme="8" tint="-0.499984740745262"/>
        <rFont val="Calibri"/>
        <family val="2"/>
        <scheme val="minor"/>
      </rPr>
      <t>indica el número del documento de trabajador.</t>
    </r>
  </si>
  <si>
    <t>Primer apellido del trabajador.</t>
  </si>
  <si>
    <t>Segundo apellido del trabajador.</t>
  </si>
  <si>
    <r>
      <rPr>
        <b/>
        <sz val="11"/>
        <color theme="8" tint="-0.499984740745262"/>
        <rFont val="Calibri"/>
        <family val="2"/>
        <scheme val="minor"/>
      </rPr>
      <t>Cargo:</t>
    </r>
    <r>
      <rPr>
        <sz val="11"/>
        <color theme="8" tint="-0.499984740745262"/>
        <rFont val="Calibri"/>
        <family val="2"/>
        <scheme val="minor"/>
      </rPr>
      <t xml:space="preserve"> cargo que desempeña el trabajador relacionado.</t>
    </r>
  </si>
  <si>
    <r>
      <rPr>
        <b/>
        <sz val="11"/>
        <color theme="8" tint="-0.499984740745262"/>
        <rFont val="Calibri"/>
        <family val="2"/>
        <scheme val="minor"/>
      </rPr>
      <t xml:space="preserve">Salario: </t>
    </r>
    <r>
      <rPr>
        <sz val="11"/>
        <color theme="8" tint="-0.499984740745262"/>
        <rFont val="Calibri"/>
        <family val="2"/>
        <scheme val="minor"/>
      </rPr>
      <t>diligencia el valor del salario  del trabajador  o estudiante que está relacionando; este no puede ser inferior al SMMLV.</t>
    </r>
  </si>
  <si>
    <r>
      <rPr>
        <b/>
        <sz val="11"/>
        <color theme="8" tint="-0.499984740745262"/>
        <rFont val="Calibri"/>
        <family val="2"/>
        <scheme val="minor"/>
      </rPr>
      <t>EPS:</t>
    </r>
    <r>
      <rPr>
        <sz val="11"/>
        <color theme="8" tint="-0.499984740745262"/>
        <rFont val="Calibri"/>
        <family val="2"/>
        <scheme val="minor"/>
      </rPr>
      <t xml:space="preserve"> diligencia el nombre de la  Entidad Promotora de Salud (EPS) a la cual  esta afiliado el trabajador.</t>
    </r>
  </si>
  <si>
    <r>
      <rPr>
        <b/>
        <sz val="11"/>
        <color theme="8" tint="-0.499984740745262"/>
        <rFont val="Calibri"/>
        <family val="2"/>
        <scheme val="minor"/>
      </rPr>
      <t xml:space="preserve">Pensión: </t>
    </r>
    <r>
      <rPr>
        <sz val="11"/>
        <color theme="8" tint="-0.499984740745262"/>
        <rFont val="Calibri"/>
        <family val="2"/>
        <scheme val="minor"/>
      </rPr>
      <t>diligencia el nombre de la  Administradora de Fondo de Pensiones (AFP) a la cual  esta afiliado el trabajador.</t>
    </r>
  </si>
  <si>
    <r>
      <rPr>
        <b/>
        <sz val="11"/>
        <color theme="8" tint="-0.499984740745262"/>
        <rFont val="Calibri"/>
        <family val="2"/>
        <scheme val="minor"/>
      </rPr>
      <t>Dirección:</t>
    </r>
    <r>
      <rPr>
        <sz val="11"/>
        <color theme="8" tint="-0.499984740745262"/>
        <rFont val="Calibri"/>
        <family val="2"/>
        <scheme val="minor"/>
      </rPr>
      <t xml:space="preserve"> diligencia la dirección de residencia del trabajador o estudiante.</t>
    </r>
  </si>
  <si>
    <r>
      <rPr>
        <b/>
        <sz val="11"/>
        <color theme="8" tint="-0.499984740745262"/>
        <rFont val="Calibri"/>
        <family val="2"/>
        <scheme val="minor"/>
      </rPr>
      <t xml:space="preserve">Teléfono fijo: </t>
    </r>
    <r>
      <rPr>
        <sz val="11"/>
        <color theme="8" tint="-0.499984740745262"/>
        <rFont val="Calibri"/>
        <family val="2"/>
        <scheme val="minor"/>
      </rPr>
      <t>diligencia el número de teléfono del trabajador o estudiante.</t>
    </r>
  </si>
  <si>
    <r>
      <rPr>
        <b/>
        <sz val="11"/>
        <color theme="8" tint="-0.499984740745262"/>
        <rFont val="Calibri"/>
        <family val="2"/>
        <scheme val="minor"/>
      </rPr>
      <t xml:space="preserve">Celular: </t>
    </r>
    <r>
      <rPr>
        <sz val="11"/>
        <color theme="8" tint="-0.499984740745262"/>
        <rFont val="Calibri"/>
        <family val="2"/>
        <scheme val="minor"/>
      </rPr>
      <t>diligencia el número de celular  del trabajador o estudiante.</t>
    </r>
  </si>
  <si>
    <r>
      <rPr>
        <b/>
        <sz val="11"/>
        <color theme="8" tint="-0.499984740745262"/>
        <rFont val="Calibri"/>
        <family val="2"/>
        <scheme val="minor"/>
      </rPr>
      <t>Correo electrónico:</t>
    </r>
    <r>
      <rPr>
        <sz val="11"/>
        <color theme="8" tint="-0.499984740745262"/>
        <rFont val="Calibri"/>
        <family val="2"/>
        <scheme val="minor"/>
      </rPr>
      <t xml:space="preserve"> diligencia el correo electrónico del trabajador o estudiante.</t>
    </r>
  </si>
  <si>
    <r>
      <rPr>
        <b/>
        <sz val="11"/>
        <color theme="8" tint="-0.499984740745262"/>
        <rFont val="Calibri"/>
        <family val="2"/>
        <scheme val="minor"/>
      </rPr>
      <t xml:space="preserve">Municipio/Distrito: </t>
    </r>
    <r>
      <rPr>
        <sz val="11"/>
        <color theme="8" tint="-0.499984740745262"/>
        <rFont val="Calibri"/>
        <family val="2"/>
        <scheme val="minor"/>
      </rPr>
      <t>indica la ciudad de residencia del trabajador o estudiante.</t>
    </r>
  </si>
  <si>
    <r>
      <rPr>
        <b/>
        <sz val="11"/>
        <color theme="8" tint="-0.499984740745262"/>
        <rFont val="Calibri"/>
        <family val="2"/>
        <scheme val="minor"/>
      </rPr>
      <t>Localidad:</t>
    </r>
    <r>
      <rPr>
        <sz val="11"/>
        <color theme="8" tint="-0.499984740745262"/>
        <rFont val="Calibri"/>
        <family val="2"/>
        <scheme val="minor"/>
      </rPr>
      <t xml:space="preserve"> indica la localidad o comuna de residencia del trabajador o estudiante, si existe en la ciudad.</t>
    </r>
  </si>
  <si>
    <r>
      <rPr>
        <b/>
        <sz val="11"/>
        <color theme="8" tint="-0.499984740745262"/>
        <rFont val="Calibri"/>
        <family val="2"/>
        <scheme val="minor"/>
      </rPr>
      <t>Zona (rural/urbana):</t>
    </r>
    <r>
      <rPr>
        <sz val="11"/>
        <color theme="8" tint="-0.499984740745262"/>
        <rFont val="Calibri"/>
        <family val="2"/>
        <scheme val="minor"/>
      </rPr>
      <t xml:space="preserve"> selecciona la zona de residencia del trabajador.</t>
    </r>
  </si>
  <si>
    <r>
      <rPr>
        <b/>
        <sz val="11"/>
        <color theme="8" tint="-0.499984740745262"/>
        <rFont val="Calibri"/>
        <family val="2"/>
        <scheme val="minor"/>
      </rPr>
      <t>Departamento:</t>
    </r>
    <r>
      <rPr>
        <sz val="11"/>
        <color theme="8" tint="-0.499984740745262"/>
        <rFont val="Calibri"/>
        <family val="2"/>
        <scheme val="minor"/>
      </rPr>
      <t xml:space="preserve"> escribe el departamento de residencia del trabajador o estudiante.</t>
    </r>
  </si>
  <si>
    <r>
      <rPr>
        <b/>
        <sz val="11"/>
        <color theme="8" tint="-0.499984740745262"/>
        <rFont val="Calibri"/>
        <family val="2"/>
        <scheme val="minor"/>
      </rPr>
      <t>Jornada:</t>
    </r>
    <r>
      <rPr>
        <sz val="11"/>
        <color theme="8" tint="-0.499984740745262"/>
        <rFont val="Calibri"/>
        <family val="2"/>
        <scheme val="minor"/>
      </rPr>
      <t xml:space="preserve"> indica la jornada establecida para ejecutar el trabajo o práctica formativa, jornada única, turnos o rotativa.</t>
    </r>
  </si>
  <si>
    <r>
      <rPr>
        <b/>
        <sz val="11"/>
        <color theme="8" tint="-0.499984740745262"/>
        <rFont val="Calibri"/>
        <family val="2"/>
        <scheme val="minor"/>
      </rPr>
      <t xml:space="preserve">Tipo de trabajador: </t>
    </r>
    <r>
      <rPr>
        <sz val="11"/>
        <color theme="8" tint="-0.499984740745262"/>
        <rFont val="Calibri"/>
        <family val="2"/>
        <scheme val="minor"/>
      </rPr>
      <t>indica si el trabajador es dependiente o estudiante.</t>
    </r>
  </si>
  <si>
    <r>
      <rPr>
        <b/>
        <sz val="11"/>
        <color theme="8" tint="-0.499984740745262"/>
        <rFont val="Calibri"/>
        <family val="2"/>
        <scheme val="minor"/>
      </rPr>
      <t>Subtipo de afiliado:</t>
    </r>
    <r>
      <rPr>
        <sz val="11"/>
        <color theme="8" tint="-0.499984740745262"/>
        <rFont val="Calibri"/>
        <family val="2"/>
        <scheme val="minor"/>
      </rPr>
      <t xml:space="preserve"> marca el subtipo de cotizante de acuerdo a la relación de la pestaña "Subtipos de cotizantes" de este documeno. Ten en cuenta que el subtipo de cotizante no aplica para estudiantes y va ligado al código del tipo de trabajador cotizante.</t>
    </r>
  </si>
  <si>
    <t>Si el tipo de trabajador corresponde a un  estudiante, debes diligenciar adicionalmente las siguientes casillas:</t>
  </si>
  <si>
    <r>
      <rPr>
        <b/>
        <sz val="11"/>
        <color theme="8" tint="-0.499984740745262"/>
        <rFont val="Calibri"/>
        <family val="2"/>
        <scheme val="minor"/>
      </rPr>
      <t>Código de actividad económica:</t>
    </r>
    <r>
      <rPr>
        <sz val="11"/>
        <color theme="8" tint="-0.499984740745262"/>
        <rFont val="Calibri"/>
        <family val="2"/>
        <scheme val="minor"/>
      </rPr>
      <t xml:space="preserve"> registra el código de la actividad a realizar en la práctica formativa, de acuerdo al Decreto 1607 de 2002.</t>
    </r>
  </si>
  <si>
    <r>
      <rPr>
        <b/>
        <sz val="11"/>
        <color theme="8" tint="-0.499984740745262"/>
        <rFont val="Calibri"/>
        <family val="2"/>
        <scheme val="minor"/>
      </rPr>
      <t>Fecha de inicio de la práctica formativa:</t>
    </r>
    <r>
      <rPr>
        <sz val="11"/>
        <color theme="8" tint="-0.499984740745262"/>
        <rFont val="Calibri"/>
        <family val="2"/>
        <scheme val="minor"/>
      </rPr>
      <t xml:space="preserve"> indica la fecha de inicio (día, mes, año)  de la práctica formativa.</t>
    </r>
  </si>
  <si>
    <r>
      <rPr>
        <b/>
        <sz val="11"/>
        <color theme="8" tint="-0.499984740745262"/>
        <rFont val="Calibri"/>
        <family val="2"/>
        <scheme val="minor"/>
      </rPr>
      <t>Fecha de finalización de la práctica formativa:</t>
    </r>
    <r>
      <rPr>
        <sz val="11"/>
        <color theme="8" tint="-0.499984740745262"/>
        <rFont val="Calibri"/>
        <family val="2"/>
        <scheme val="minor"/>
      </rPr>
      <t xml:space="preserve"> indica la fecha de finalización (día, mes, año) de la práctica formativa.</t>
    </r>
  </si>
  <si>
    <r>
      <rPr>
        <b/>
        <sz val="11"/>
        <color theme="8" tint="-0.499984740745262"/>
        <rFont val="Calibri"/>
        <family val="2"/>
        <scheme val="minor"/>
      </rPr>
      <t xml:space="preserve">Días que ejecutará la actividad: </t>
    </r>
    <r>
      <rPr>
        <sz val="11"/>
        <color theme="8" tint="-0.499984740745262"/>
        <rFont val="Calibri"/>
        <family val="2"/>
        <scheme val="minor"/>
      </rPr>
      <t>marca con una X los días en que el estudiante realizará la actividad de práctica formativa.</t>
    </r>
  </si>
  <si>
    <r>
      <rPr>
        <b/>
        <sz val="11"/>
        <color theme="8" tint="-0.499984740745262"/>
        <rFont val="Calibri"/>
        <family val="2"/>
        <scheme val="minor"/>
      </rPr>
      <t>Horario en que ejecutará la actividad: m</t>
    </r>
    <r>
      <rPr>
        <sz val="11"/>
        <color theme="8" tint="-0.499984740745262"/>
        <rFont val="Calibri"/>
        <family val="2"/>
        <scheme val="minor"/>
      </rPr>
      <t>arca con una X las horas en que el estudiante realizará la actividad de práctica formativa.</t>
    </r>
  </si>
  <si>
    <t>CÓDIGOS DE TIPO DE TRABAJADOR (COTIZANTES)</t>
  </si>
  <si>
    <t>TIPO DE TRABAJADOR</t>
  </si>
  <si>
    <t>CÓDIGO DE TIPO DE TRABAJADOR (COTIZANTE)</t>
  </si>
  <si>
    <t>DESCRIPCIÓN</t>
  </si>
  <si>
    <t>CÓDIGO DE TIPO TRABAJADOR (COTIZANTE)</t>
  </si>
  <si>
    <t>Independiente pensionado por vejez, jubilación o invalidez. Activo.</t>
  </si>
  <si>
    <t>Cotizante pensionado con mesada superior a 25 SMLMV.</t>
  </si>
  <si>
    <t>B  - CONDUCTOR DE SERVICIO PÚBLICO</t>
  </si>
  <si>
    <t>Conductores de servicio público de transporte terrestre, automotor individual de pasajeros en vehículos de taxi, no obligado  a cotizar pensión. No cotiza a pensiones si se encuentra en alguna de las situaciones de los subtipos de cotizantes 1,2,3,4,5 y 6.</t>
  </si>
  <si>
    <t>Cotizante perteneciente a un Régimen Exceptuado de Pensiones o entidades autorizadas a recibir aportes exclusivamente de un grupo de sus propios trabajadores.</t>
  </si>
  <si>
    <t>Residente en el exterior afiliado voluntario al Sistema General de Pensiones y/o afiliado facultativo al sistema de subsidio familiar.</t>
  </si>
  <si>
    <t>CÓDIGO</t>
  </si>
  <si>
    <t xml:space="preserve">LISTADO DE ACTIVIDADES ECONÓMICAS </t>
  </si>
  <si>
    <t>Estudiantes Decreto 055 de 2015</t>
  </si>
  <si>
    <t>x</t>
  </si>
  <si>
    <t>Afiliación</t>
  </si>
  <si>
    <t>Corrección  Nombre y Apellido</t>
  </si>
  <si>
    <t>16-Independiente agremiado o asociado (aporte voluntario a SGRL)</t>
  </si>
  <si>
    <t>1-Empleador</t>
  </si>
  <si>
    <t>Retiro</t>
  </si>
  <si>
    <t xml:space="preserve">CC   </t>
  </si>
  <si>
    <t>Cambio o Corrección de identificación</t>
  </si>
  <si>
    <t>02-Independiente pensionado por vejez, jubilación o invalidez  activo.</t>
  </si>
  <si>
    <r>
      <t xml:space="preserve">Nota: </t>
    </r>
    <r>
      <rPr>
        <i/>
        <sz val="11"/>
        <color indexed="8"/>
        <rFont val="Gill Sans MT"/>
        <family val="2"/>
      </rPr>
      <t>Tomado del Decreto 723 articulo11 "Parágrafo 2. La Administradora de Riesgos Laborales deberá verificar la clasificación de la actividad económica con la cual fue afiliado el contratista, para lo cual, podrá pedir copia del contrato firmado y en caso de encontrar inconsistencias realizará la reclasificación, de lo cual deberá informar al contratante para efectos de la reliquidación y pago de las cotizaciones, sin perjuicio de las sanciones a que haya lugar."</t>
    </r>
  </si>
  <si>
    <t>2-Independiente</t>
  </si>
  <si>
    <t>SI</t>
  </si>
  <si>
    <t>Administrativo</t>
  </si>
  <si>
    <t>Novedad</t>
  </si>
  <si>
    <t xml:space="preserve">CE   </t>
  </si>
  <si>
    <t>Suspensión contrato</t>
  </si>
  <si>
    <t>59-Independiente con contrato de prestación de servicios superior a 1 mes.</t>
  </si>
  <si>
    <t xml:space="preserve">03-Cotizante no obligado a cotización a pensiones por edad. </t>
  </si>
  <si>
    <t>3-Entidades o universidades públicas de los regímenes Especial y de Excepción</t>
  </si>
  <si>
    <t>NO</t>
  </si>
  <si>
    <t>Comercial</t>
  </si>
  <si>
    <t>NU</t>
  </si>
  <si>
    <t>Cambio de datos personales (dirección, Teléfono)</t>
  </si>
  <si>
    <t>34-Concejal o edil de Junta Administradora Local del Distrito Capital de Bogotá amparado por póliza de salud</t>
  </si>
  <si>
    <t>04-Cotizante con requisitos cumplidos para pensión.</t>
  </si>
  <si>
    <t>4-Agremiaciones, asociaciones o congregaciones religiosas</t>
  </si>
  <si>
    <t>Civil</t>
  </si>
  <si>
    <t xml:space="preserve">PA   </t>
  </si>
  <si>
    <t>Modificación de IBC</t>
  </si>
  <si>
    <t>35-Concejal municipal o distrital no amparado con póliza de salud</t>
  </si>
  <si>
    <t xml:space="preserve">05-Cotizante a quien se le ha reconocido indemnización sustitutiva o devolución de saldos. </t>
  </si>
  <si>
    <t>5-Cooperativas y precooperativas de trabajo asociado</t>
  </si>
  <si>
    <t>Pública</t>
  </si>
  <si>
    <t xml:space="preserve">TI   </t>
  </si>
  <si>
    <t>Adición  Contrato</t>
  </si>
  <si>
    <t>36-Concejal municipal o distrital o edil de junta administradora local no amparado con póliza de salud beneficiario del Fondo de Solidaridad Pensional.</t>
  </si>
  <si>
    <t>06-Cotizante perteneciente a un régimen exceptuado de pensiones o entidades autorizadas a recibir aportes exclusivamente de un grupo de sus propios trabajadores.</t>
  </si>
  <si>
    <r>
      <t xml:space="preserve">I. INFORMACIÓN DE LA AFILIACIÓN - </t>
    </r>
    <r>
      <rPr>
        <b/>
        <sz val="11"/>
        <color indexed="10"/>
        <rFont val="Gill Sans MT"/>
        <family val="2"/>
      </rPr>
      <t>Uso exclusivo de COLMENA SEGUROS</t>
    </r>
  </si>
  <si>
    <t>6-Misión diplomática, consular o de organismos multilaterales no sometidos a la legislación colombiana</t>
  </si>
  <si>
    <t>Campo de Actividad Económica</t>
  </si>
  <si>
    <t>60-Edil junta administradora local no beneficiario del fondo de solidaridad pensional</t>
  </si>
  <si>
    <t>09-Cotizante pensionado con mesada superior  a 25 SMLMV</t>
  </si>
  <si>
    <t>7-Organizaciones administradoras del programa de hogares de bienestar</t>
  </si>
  <si>
    <t>Prorroga contrato</t>
  </si>
  <si>
    <r>
      <t xml:space="preserve">CONTRATO MADRE </t>
    </r>
    <r>
      <rPr>
        <b/>
        <sz val="8"/>
        <color indexed="10"/>
        <rFont val="Gill Sans MT"/>
        <family val="2"/>
      </rPr>
      <t>(OBLITARORIO)</t>
    </r>
  </si>
  <si>
    <r>
      <t>FECHA RADICACIÓN (DD/MM/AAAA)</t>
    </r>
    <r>
      <rPr>
        <b/>
        <sz val="8"/>
        <color indexed="10"/>
        <rFont val="Gill Sans MT"/>
        <family val="2"/>
      </rPr>
      <t xml:space="preserve"> (OBLITARORIO)</t>
    </r>
  </si>
  <si>
    <r>
      <t xml:space="preserve">IDENTIFICACION CONSULTOR COMERCIAL </t>
    </r>
    <r>
      <rPr>
        <b/>
        <sz val="8"/>
        <color indexed="10"/>
        <rFont val="Gill Sans MT"/>
        <family val="2"/>
      </rPr>
      <t>(OBLITARORIO)</t>
    </r>
  </si>
  <si>
    <r>
      <t xml:space="preserve">NOMBRE CONSULTOR COMERCIAL </t>
    </r>
    <r>
      <rPr>
        <b/>
        <sz val="8"/>
        <color indexed="10"/>
        <rFont val="Gill Sans MT"/>
        <family val="2"/>
      </rPr>
      <t>(OBLIGATORIO)</t>
    </r>
  </si>
  <si>
    <t>8-Pagador de aportes de los concejales municipales o distritales</t>
  </si>
  <si>
    <t>Traslado de ARL</t>
  </si>
  <si>
    <t>9-Pagador de aportes contrato sindical</t>
  </si>
  <si>
    <t>F</t>
  </si>
  <si>
    <t>Cesión de Contrato</t>
  </si>
  <si>
    <t>INDIVIDUAL</t>
  </si>
  <si>
    <t>10-Pagador programa de reincorporación</t>
  </si>
  <si>
    <t>Terminación Anticipada</t>
  </si>
  <si>
    <t>Estudiante (relación docencia-servicio)</t>
  </si>
  <si>
    <t>COLECTIVA</t>
  </si>
  <si>
    <t>Terminación del Contrato</t>
  </si>
  <si>
    <t>Pensionado</t>
  </si>
  <si>
    <t>II. INFORMACIÓN CONTRATANTE</t>
  </si>
  <si>
    <t>Madre Comunitaria</t>
  </si>
  <si>
    <t>Aprendices SENA etapa productiva</t>
  </si>
  <si>
    <r>
      <t xml:space="preserve">TIPO DOCUMENTO 
</t>
    </r>
    <r>
      <rPr>
        <b/>
        <sz val="8"/>
        <color indexed="10"/>
        <rFont val="Gill Sans MT"/>
        <family val="2"/>
      </rPr>
      <t>(OBLIGATORIO)</t>
    </r>
  </si>
  <si>
    <r>
      <t xml:space="preserve">N° DOCUMENTO
</t>
    </r>
    <r>
      <rPr>
        <b/>
        <sz val="8"/>
        <color indexed="10"/>
        <rFont val="Gill Sans MT"/>
        <family val="2"/>
      </rPr>
      <t>(OBLIGATORIO)</t>
    </r>
  </si>
  <si>
    <r>
      <t xml:space="preserve">NOMBRE O RAZÓN SOCIAL
</t>
    </r>
    <r>
      <rPr>
        <b/>
        <sz val="8"/>
        <color indexed="10"/>
        <rFont val="Gill Sans MT"/>
        <family val="2"/>
      </rPr>
      <t>(OBLIGATORIO)</t>
    </r>
  </si>
  <si>
    <r>
      <t xml:space="preserve">DIRECCIÓN PRINCIPAL 
</t>
    </r>
    <r>
      <rPr>
        <b/>
        <sz val="8"/>
        <color indexed="10"/>
        <rFont val="Gill Sans MT"/>
        <family val="2"/>
      </rPr>
      <t xml:space="preserve"> (OBLIGATORIO)</t>
    </r>
  </si>
  <si>
    <r>
      <t xml:space="preserve">DEPARTAMENTO  
</t>
    </r>
    <r>
      <rPr>
        <b/>
        <sz val="8"/>
        <color indexed="10"/>
        <rFont val="Gill Sans MT"/>
        <family val="2"/>
      </rPr>
      <t>(OBLIGATORIO)</t>
    </r>
  </si>
  <si>
    <r>
      <t xml:space="preserve">MUNICIPIO 
</t>
    </r>
    <r>
      <rPr>
        <b/>
        <sz val="8"/>
        <color indexed="10"/>
        <rFont val="Gill Sans MT"/>
        <family val="2"/>
      </rPr>
      <t>(OBLIGATORIO)</t>
    </r>
  </si>
  <si>
    <r>
      <t xml:space="preserve">ZONA (RURAL/ URBANA)
</t>
    </r>
    <r>
      <rPr>
        <b/>
        <sz val="8"/>
        <color indexed="10"/>
        <rFont val="Gill Sans MT"/>
        <family val="2"/>
      </rPr>
      <t>(OBLIGATORIO)</t>
    </r>
  </si>
  <si>
    <t>LOCALIDAD O COMUNA 
(SI EXISTE EN LA CIUDAD)</t>
  </si>
  <si>
    <r>
      <t xml:space="preserve">TELÉFONO
</t>
    </r>
    <r>
      <rPr>
        <b/>
        <sz val="8"/>
        <color indexed="10"/>
        <rFont val="Gill Sans MT"/>
        <family val="2"/>
      </rPr>
      <t xml:space="preserve"> (OBLIGATORIO)</t>
    </r>
  </si>
  <si>
    <r>
      <t xml:space="preserve">CELULAR
</t>
    </r>
    <r>
      <rPr>
        <b/>
        <sz val="8"/>
        <color indexed="10"/>
        <rFont val="Gill Sans MT"/>
        <family val="2"/>
      </rPr>
      <t xml:space="preserve"> (OBLIGATORIO)</t>
    </r>
  </si>
  <si>
    <r>
      <t xml:space="preserve">CORREO ELECTRÓNICO
</t>
    </r>
    <r>
      <rPr>
        <b/>
        <sz val="8"/>
        <color indexed="10"/>
        <rFont val="Gill Sans MT"/>
        <family val="2"/>
      </rPr>
      <t>(OBLIGATORIO)</t>
    </r>
  </si>
  <si>
    <r>
      <t xml:space="preserve">CÓDIGO ACTIVIDAD ECONÓMICA  
</t>
    </r>
    <r>
      <rPr>
        <b/>
        <sz val="8"/>
        <color indexed="10"/>
        <rFont val="Gill Sans MT"/>
        <family val="2"/>
      </rPr>
      <t>(OBLIGATORIO CUANDO LA EMPRESA NO ESTÉ AFILIADA)</t>
    </r>
  </si>
  <si>
    <r>
      <t xml:space="preserve">NOMBRE ACTIVIDAD ECONÓMICA  
</t>
    </r>
    <r>
      <rPr>
        <b/>
        <sz val="8"/>
        <color indexed="10"/>
        <rFont val="Gill Sans MT"/>
        <family val="2"/>
      </rPr>
      <t>(OBLIGATORIO CUANDO LA EMPRESA NO ESTÉ AFILIADA)</t>
    </r>
  </si>
  <si>
    <r>
      <t xml:space="preserve">NATURALEZA JURÍDICA DE LA EMPRESA  
</t>
    </r>
    <r>
      <rPr>
        <b/>
        <sz val="8"/>
        <color indexed="10"/>
        <rFont val="Gill Sans MT"/>
        <family val="2"/>
      </rPr>
      <t>(OBLIGATORIO CUANDO LA EMPRESA NO ESTÉ AFILIADA)</t>
    </r>
  </si>
  <si>
    <r>
      <t xml:space="preserve">TIPO DE AFILIACION  
</t>
    </r>
    <r>
      <rPr>
        <b/>
        <sz val="8"/>
        <color indexed="10"/>
        <rFont val="Gill Sans MT"/>
        <family val="2"/>
      </rPr>
      <t>(OBLIGATORIO CUANDO LA EMPRESA NO ESTÉ AFILIADA)</t>
    </r>
  </si>
  <si>
    <r>
      <t xml:space="preserve">TIPO DE APORTANTE  
</t>
    </r>
    <r>
      <rPr>
        <b/>
        <sz val="8"/>
        <color indexed="10"/>
        <rFont val="Gill Sans MT"/>
        <family val="2"/>
      </rPr>
      <t>(OBLIGATORIO CUANDO LA EMPRESA NO ESTÉ AFILIADA)</t>
    </r>
  </si>
  <si>
    <t>PRESENCIAL</t>
  </si>
  <si>
    <t>TELETRABAJADOR</t>
  </si>
  <si>
    <t>III. DATOS DEL TRABAJADOR Y/O  CONTRATISTA</t>
  </si>
  <si>
    <t>IV.  INFORMACIÓN DEL CONTRATO</t>
  </si>
  <si>
    <t>V. DATOS DEL CENTRO DE TRABAJO DONDE SE REALIZA LA LABOR</t>
  </si>
  <si>
    <r>
      <t xml:space="preserve">Nº CONTRATO INDEPENDIENTE
</t>
    </r>
    <r>
      <rPr>
        <b/>
        <sz val="8"/>
        <color indexed="10"/>
        <rFont val="Gill Sans MT"/>
        <family val="2"/>
      </rPr>
      <t>Uso exclusivo de COLNMENA SEGUROS</t>
    </r>
  </si>
  <si>
    <r>
      <t xml:space="preserve">TIPO TRAMITE </t>
    </r>
    <r>
      <rPr>
        <b/>
        <sz val="8"/>
        <color indexed="10"/>
        <rFont val="Gill Sans MT"/>
        <family val="2"/>
      </rPr>
      <t>(OBLIGATORIO)</t>
    </r>
  </si>
  <si>
    <r>
      <t xml:space="preserve">TIPO NOVEDAD
</t>
    </r>
    <r>
      <rPr>
        <b/>
        <sz val="8"/>
        <color indexed="10"/>
        <rFont val="Gill Sans MT"/>
        <family val="2"/>
      </rPr>
      <t>(Diligenciar solo si el tipo de trámite es NOVEDAD)</t>
    </r>
  </si>
  <si>
    <r>
      <t xml:space="preserve">FECHA INICIO COBERTURA (DD/MM/AAAA)      </t>
    </r>
    <r>
      <rPr>
        <b/>
        <sz val="8"/>
        <color indexed="10"/>
        <rFont val="Gill Sans MT"/>
        <family val="2"/>
      </rPr>
      <t>Uso exclusivo de COLMENA SEGUROS</t>
    </r>
  </si>
  <si>
    <r>
      <t>FECHA  DE NOVEDAD (DD/MM/AAAA)</t>
    </r>
    <r>
      <rPr>
        <b/>
        <sz val="8"/>
        <color indexed="10"/>
        <rFont val="Gill Sans MT"/>
        <family val="2"/>
      </rPr>
      <t xml:space="preserve"> (OBLIGATORIO)      </t>
    </r>
  </si>
  <si>
    <r>
      <t xml:space="preserve">NUMERO DOCUMENTO 
</t>
    </r>
    <r>
      <rPr>
        <b/>
        <sz val="8"/>
        <color indexed="10"/>
        <rFont val="Gill Sans MT"/>
        <family val="2"/>
      </rPr>
      <t>(OBLIGATORIO)</t>
    </r>
  </si>
  <si>
    <r>
      <t xml:space="preserve">1er APELLIDO
</t>
    </r>
    <r>
      <rPr>
        <b/>
        <sz val="8"/>
        <color indexed="10"/>
        <rFont val="Gill Sans MT"/>
        <family val="2"/>
      </rPr>
      <t>(OBLIGATORIO)</t>
    </r>
  </si>
  <si>
    <r>
      <t xml:space="preserve">2do APELLIDO </t>
    </r>
    <r>
      <rPr>
        <b/>
        <sz val="8"/>
        <color indexed="10"/>
        <rFont val="Gill Sans MT"/>
        <family val="2"/>
      </rPr>
      <t>(OBLIGATORIO)</t>
    </r>
  </si>
  <si>
    <r>
      <t xml:space="preserve">1er NOMBRE </t>
    </r>
    <r>
      <rPr>
        <b/>
        <sz val="8"/>
        <color indexed="10"/>
        <rFont val="Gill Sans MT"/>
        <family val="2"/>
      </rPr>
      <t>(OBLIGATORIO)</t>
    </r>
  </si>
  <si>
    <t>2do NOMBRE</t>
  </si>
  <si>
    <r>
      <t xml:space="preserve">FECHA NACIMIENTO (DD/MM/AAAA)
</t>
    </r>
    <r>
      <rPr>
        <b/>
        <sz val="8"/>
        <color indexed="10"/>
        <rFont val="Gill Sans MT"/>
        <family val="2"/>
      </rPr>
      <t>(OBLIGATORIO)</t>
    </r>
  </si>
  <si>
    <r>
      <t xml:space="preserve">DIRECCIÓN 
</t>
    </r>
    <r>
      <rPr>
        <b/>
        <sz val="8"/>
        <color indexed="10"/>
        <rFont val="Gill Sans MT"/>
        <family val="2"/>
      </rPr>
      <t xml:space="preserve"> (OBLIGATORIO)</t>
    </r>
  </si>
  <si>
    <r>
      <t xml:space="preserve">DEPARTAMENTO 
</t>
    </r>
    <r>
      <rPr>
        <b/>
        <sz val="8"/>
        <color indexed="10"/>
        <rFont val="Gill Sans MT"/>
        <family val="2"/>
      </rPr>
      <t xml:space="preserve"> (OBLIGATORIO)</t>
    </r>
  </si>
  <si>
    <r>
      <t xml:space="preserve">MUNICIPIO 
</t>
    </r>
    <r>
      <rPr>
        <b/>
        <sz val="8"/>
        <color indexed="10"/>
        <rFont val="Gill Sans MT"/>
        <family val="2"/>
      </rPr>
      <t xml:space="preserve"> (OBLIGATORIO)</t>
    </r>
  </si>
  <si>
    <r>
      <t xml:space="preserve">ZONA (RURAL/URBANA)
</t>
    </r>
    <r>
      <rPr>
        <b/>
        <sz val="8"/>
        <color indexed="10"/>
        <rFont val="Gill Sans MT"/>
        <family val="2"/>
      </rPr>
      <t xml:space="preserve"> (OBLIGATORIO)</t>
    </r>
  </si>
  <si>
    <t>LOCALIDAD O COMUNA (SI EXISTE EN LA CIUDAD)</t>
  </si>
  <si>
    <r>
      <t xml:space="preserve">TELÉFONO FIJO
</t>
    </r>
    <r>
      <rPr>
        <b/>
        <sz val="8"/>
        <color indexed="10"/>
        <rFont val="Gill Sans MT"/>
        <family val="2"/>
      </rPr>
      <t xml:space="preserve"> (OBLIGATORIO)</t>
    </r>
  </si>
  <si>
    <r>
      <t xml:space="preserve">TELÉFONO CELULAR
</t>
    </r>
    <r>
      <rPr>
        <b/>
        <sz val="8"/>
        <color indexed="10"/>
        <rFont val="Gill Sans MT"/>
        <family val="2"/>
      </rPr>
      <t xml:space="preserve"> (OBLIGATORIO)</t>
    </r>
  </si>
  <si>
    <r>
      <t xml:space="preserve">E.P.S. ACTUAL
</t>
    </r>
    <r>
      <rPr>
        <b/>
        <sz val="8"/>
        <color indexed="10"/>
        <rFont val="Gill Sans MT"/>
        <family val="2"/>
      </rPr>
      <t>(OBLIGATORIO)</t>
    </r>
  </si>
  <si>
    <r>
      <t xml:space="preserve">CÓDIGO E.P.S. ACTUAL
</t>
    </r>
    <r>
      <rPr>
        <b/>
        <sz val="8"/>
        <color indexed="10"/>
        <rFont val="Gill Sans MT"/>
        <family val="2"/>
      </rPr>
      <t>Uso exclusivo de COLMENA SEGUROS</t>
    </r>
  </si>
  <si>
    <r>
      <t xml:space="preserve">A.F.P ACTUAL
</t>
    </r>
    <r>
      <rPr>
        <b/>
        <sz val="8"/>
        <color indexed="10"/>
        <rFont val="Gill Sans MT"/>
        <family val="2"/>
      </rPr>
      <t>(OBLIGATORIO)</t>
    </r>
  </si>
  <si>
    <r>
      <t xml:space="preserve">CÓDIGO A.F.P. ACTUAL
</t>
    </r>
    <r>
      <rPr>
        <b/>
        <sz val="8"/>
        <color indexed="10"/>
        <rFont val="Gill Sans MT"/>
        <family val="2"/>
      </rPr>
      <t>Uso exclusivo de COLMENA SEGUROS</t>
    </r>
  </si>
  <si>
    <r>
      <t xml:space="preserve">ARL ANTERIOR </t>
    </r>
    <r>
      <rPr>
        <b/>
        <sz val="8"/>
        <color indexed="10"/>
        <rFont val="Gill Sans MT"/>
        <family val="2"/>
      </rPr>
      <t>(OBLIGATORIO)</t>
    </r>
  </si>
  <si>
    <r>
      <t xml:space="preserve">CÓDIGO A.R.L. ANTERIOR
</t>
    </r>
    <r>
      <rPr>
        <b/>
        <sz val="8"/>
        <color indexed="10"/>
        <rFont val="Gill Sans MT"/>
        <family val="2"/>
      </rPr>
      <t>Uso exclusivo de COLMENA SEGUROS</t>
    </r>
  </si>
  <si>
    <t>TIPO DE COTIZANTE 
(COD. Y DESCRIPCION)</t>
  </si>
  <si>
    <t>SUBTIPO DE COTIZANTE ( SOLO SI APLICA)</t>
  </si>
  <si>
    <r>
      <t xml:space="preserve">MODALIDAD
</t>
    </r>
    <r>
      <rPr>
        <b/>
        <sz val="8"/>
        <color indexed="10"/>
        <rFont val="Gill Sans MT"/>
        <family val="2"/>
      </rPr>
      <t>(OBLIGATORIO)</t>
    </r>
  </si>
  <si>
    <r>
      <t xml:space="preserve">TIPO DE CONTRATO </t>
    </r>
    <r>
      <rPr>
        <b/>
        <sz val="8"/>
        <color indexed="10"/>
        <rFont val="Gill Sans MT"/>
        <family val="2"/>
      </rPr>
      <t>(OBLIGATORIO)</t>
    </r>
  </si>
  <si>
    <r>
      <t xml:space="preserve">SUMINISTRO DE TRANSPORTE POR PARTE DEL  CONTRATANTE </t>
    </r>
    <r>
      <rPr>
        <b/>
        <sz val="8"/>
        <color indexed="10"/>
        <rFont val="Gill Sans MT"/>
        <family val="2"/>
      </rPr>
      <t>(OBLIGATORIO)</t>
    </r>
  </si>
  <si>
    <r>
      <t xml:space="preserve">FECHA INICIO DEL CONTRATO (DD/MM/AAAA) </t>
    </r>
    <r>
      <rPr>
        <b/>
        <sz val="8"/>
        <color indexed="10"/>
        <rFont val="Gill Sans MT"/>
        <family val="2"/>
      </rPr>
      <t>(OBLIGATORIO)</t>
    </r>
  </si>
  <si>
    <r>
      <t xml:space="preserve">FECHA TERMINACIÓN DEL CONTRATO (DD/MM/AAAA) </t>
    </r>
    <r>
      <rPr>
        <b/>
        <sz val="8"/>
        <color indexed="10"/>
        <rFont val="Gill Sans MT"/>
        <family val="2"/>
      </rPr>
      <t>(OBLIGATORIO)</t>
    </r>
  </si>
  <si>
    <t>NÚMERO DE MESES DEL CONTRATO</t>
  </si>
  <si>
    <r>
      <t xml:space="preserve">VALOR TOTAL DEL CONTRATO </t>
    </r>
    <r>
      <rPr>
        <b/>
        <sz val="8"/>
        <color indexed="10"/>
        <rFont val="Gill Sans MT"/>
        <family val="2"/>
      </rPr>
      <t>(OBLIGATORIO)</t>
    </r>
  </si>
  <si>
    <r>
      <t xml:space="preserve">VALOR MENSUAL DEL  CONTRATO </t>
    </r>
    <r>
      <rPr>
        <b/>
        <sz val="8"/>
        <color indexed="10"/>
        <rFont val="Gill Sans MT"/>
        <family val="2"/>
      </rPr>
      <t>(OBLIGATORIO)</t>
    </r>
  </si>
  <si>
    <r>
      <t>INGRESO BASE DE COTIZACION</t>
    </r>
    <r>
      <rPr>
        <b/>
        <sz val="8"/>
        <color indexed="10"/>
        <rFont val="Gill Sans MT"/>
        <family val="2"/>
      </rPr>
      <t xml:space="preserve"> (OBLIGATORIO)</t>
    </r>
  </si>
  <si>
    <r>
      <t xml:space="preserve">CÓDIGO ACTIVIDAD ECONÓMICA A EJECUTAR 
</t>
    </r>
    <r>
      <rPr>
        <b/>
        <sz val="8"/>
        <color indexed="10"/>
        <rFont val="Gill Sans MT"/>
        <family val="2"/>
      </rPr>
      <t>(OBLIGATORIO)</t>
    </r>
  </si>
  <si>
    <r>
      <t xml:space="preserve">NOMBRE ACTIVIDAD ECONÓMICA A EJECUTAR 
</t>
    </r>
    <r>
      <rPr>
        <b/>
        <sz val="8"/>
        <color indexed="10"/>
        <rFont val="Gill Sans MT"/>
        <family val="2"/>
      </rPr>
      <t>(OBLIGATORIO)</t>
    </r>
  </si>
  <si>
    <r>
      <t xml:space="preserve">CLASE DE RIESGO DE LA ACTIVIDAD ECONÓMICA DEL INDEPENDIENTE
</t>
    </r>
    <r>
      <rPr>
        <b/>
        <sz val="8"/>
        <color indexed="10"/>
        <rFont val="Gill Sans MT"/>
        <family val="2"/>
      </rPr>
      <t>Uso exclusivo de COLMENA SEGUROS</t>
    </r>
  </si>
  <si>
    <r>
      <t xml:space="preserve">TASA DE RIESGO DE LA ACTIVIDAD ECONÓMICA DEL INDEPENDIENTE
</t>
    </r>
    <r>
      <rPr>
        <b/>
        <sz val="8"/>
        <color indexed="10"/>
        <rFont val="Gill Sans MT"/>
        <family val="2"/>
      </rPr>
      <t>Uso exclusivo de COLMENA SEGUROS</t>
    </r>
  </si>
  <si>
    <r>
      <t xml:space="preserve">DIAS EN QUE SE EJCUTA LA ACTIVIDAD </t>
    </r>
    <r>
      <rPr>
        <b/>
        <sz val="8"/>
        <color indexed="10"/>
        <rFont val="Gill Sans MT"/>
        <family val="2"/>
      </rPr>
      <t>(Indicar con X)</t>
    </r>
  </si>
  <si>
    <r>
      <t xml:space="preserve">HORARIO  EN QUE SE EJECUTARA LA ACTIVIDAD
 </t>
    </r>
    <r>
      <rPr>
        <b/>
        <sz val="8"/>
        <color indexed="10"/>
        <rFont val="Gill Sans MT"/>
        <family val="2"/>
      </rPr>
      <t>(marcar con X)</t>
    </r>
  </si>
  <si>
    <r>
      <t xml:space="preserve">CÓDIGO  CENTRO DE TRABAJO 
</t>
    </r>
    <r>
      <rPr>
        <b/>
        <sz val="8"/>
        <color indexed="10"/>
        <rFont val="Gill Sans MT"/>
        <family val="2"/>
      </rPr>
      <t>(OBLIGATORIO)</t>
    </r>
  </si>
  <si>
    <r>
      <t xml:space="preserve">NOMBRE CENTRO DE TRABAJO 
</t>
    </r>
    <r>
      <rPr>
        <b/>
        <sz val="8"/>
        <color indexed="10"/>
        <rFont val="Gill Sans MT"/>
        <family val="2"/>
      </rPr>
      <t>(OBLIGATORIO)</t>
    </r>
  </si>
  <si>
    <r>
      <t xml:space="preserve">CÓDIGO ACTIVIDAD ECONÓMICA CENTRO DE TRABAJO 
</t>
    </r>
    <r>
      <rPr>
        <b/>
        <sz val="8"/>
        <color indexed="10"/>
        <rFont val="Gill Sans MT"/>
        <family val="2"/>
      </rPr>
      <t>(OBLIGATORIO)</t>
    </r>
  </si>
  <si>
    <r>
      <t xml:space="preserve">CLASE DE RIESGO DE LA ACTIVIDAD ECONÓMICA DEL CENTRO DE TRABAJO
</t>
    </r>
    <r>
      <rPr>
        <b/>
        <sz val="8"/>
        <color indexed="10"/>
        <rFont val="Gill Sans MT"/>
        <family val="2"/>
      </rPr>
      <t>Uso exclusivo de COLMENA SEGUROS</t>
    </r>
  </si>
  <si>
    <r>
      <t xml:space="preserve">TASA DE RIESGO DE LA ACTIVIDAD ECONÓMICA DEL CENTRO DE TRABAJO
</t>
    </r>
    <r>
      <rPr>
        <b/>
        <sz val="8"/>
        <color indexed="10"/>
        <rFont val="Gill Sans MT"/>
        <family val="2"/>
      </rPr>
      <t>Uso exclusivo de COLMENA SEGUROS</t>
    </r>
  </si>
  <si>
    <r>
      <t xml:space="preserve">DIRECCION DEL CENTRO DE TRABAJO
</t>
    </r>
    <r>
      <rPr>
        <b/>
        <sz val="8"/>
        <color indexed="10"/>
        <rFont val="Gill Sans MT"/>
        <family val="2"/>
      </rPr>
      <t>(OBLIGATORIO CUANDO LA EMPRESA NO ESTÉ AFILIADA)</t>
    </r>
  </si>
  <si>
    <r>
      <t xml:space="preserve">DEPARTAMENTO CENTRO TRABAJO
</t>
    </r>
    <r>
      <rPr>
        <b/>
        <sz val="8"/>
        <color indexed="10"/>
        <rFont val="Gill Sans MT"/>
        <family val="2"/>
      </rPr>
      <t>(OBLIGATORIO CUANDO LA EMPRESA NO ESTÉ AFILIADA)</t>
    </r>
  </si>
  <si>
    <r>
      <t xml:space="preserve">CIUDAD DEL  CENTRO TRABAJO
</t>
    </r>
    <r>
      <rPr>
        <b/>
        <sz val="8"/>
        <color indexed="10"/>
        <rFont val="Gill Sans MT"/>
        <family val="2"/>
      </rPr>
      <t>(OBLIGATORIO CUANDO LA EMPRESA NO ESTÉ AFILIADA)</t>
    </r>
  </si>
  <si>
    <r>
      <t xml:space="preserve">ZONA (RURAL / URBANA)
</t>
    </r>
    <r>
      <rPr>
        <b/>
        <sz val="8"/>
        <color indexed="10"/>
        <rFont val="Gill Sans MT"/>
        <family val="2"/>
      </rPr>
      <t>(OBLIGATORIO CUANDO LA EMPRESA NO ESTÉ AFILIADA)</t>
    </r>
  </si>
  <si>
    <r>
      <t xml:space="preserve">TEL  CENTRO TRABAJO
</t>
    </r>
    <r>
      <rPr>
        <b/>
        <sz val="8"/>
        <color indexed="10"/>
        <rFont val="Gill Sans MT"/>
        <family val="2"/>
      </rPr>
      <t>(OBLIGATORIO CUANDO LA EMPRESA NO ESTÉ AFILIADA)</t>
    </r>
  </si>
  <si>
    <r>
      <t xml:space="preserve">CELULAR  CENTRO TRABAJO
</t>
    </r>
    <r>
      <rPr>
        <b/>
        <sz val="8"/>
        <color indexed="10"/>
        <rFont val="Gill Sans MT"/>
        <family val="2"/>
      </rPr>
      <t>(OBLIGATORIO CUANDO LA EMPRESA NO ESTÉ AFILIADA)</t>
    </r>
  </si>
  <si>
    <r>
      <t xml:space="preserve">CORREO ELECTRÓNICO  CENTRO TRABAJO
</t>
    </r>
    <r>
      <rPr>
        <b/>
        <sz val="8"/>
        <color indexed="10"/>
        <rFont val="Gill Sans MT"/>
        <family val="2"/>
      </rPr>
      <t>(OBLIGATORIO CUANDO LA EMPRESA NO ESTÉ AFILIADA)</t>
    </r>
  </si>
  <si>
    <t>LOCALIDAD/
COMUNA 
SI EXISTE EN LA CIUDAD</t>
  </si>
  <si>
    <t>Marque con una X las siguientes autorizaciones:</t>
  </si>
  <si>
    <t>Autorizaciones para que  la ARL reporte la información que se genere de la afiliación o del reporte de las novedades a la base de datos de afiliados vigentes y a las entidades públicas que por sus funciones la requieran.</t>
  </si>
  <si>
    <t>Autorizaciones para que la ARL maneje los datos personales del afiliado o del responsable de la afiliación de acuerdo con lo previsto en la ley 1581 de 2012 y el decreto 1377 de 2013 compilado en el decreto 1074 de  2015 único reglamento del sector comercio, industria y turismo</t>
  </si>
  <si>
    <t>Autorización para que la ARL envíe información al correo electrónico o al celular como mensajes de texto.</t>
  </si>
  <si>
    <t>CODIGO SUBTIPO COTIZANTE</t>
  </si>
  <si>
    <t>PENSIONADO</t>
  </si>
  <si>
    <t>Dependiente pensionado por vejez, jubilación o invalidez  activo</t>
  </si>
  <si>
    <t>Independiente pensionado por vejez, jubilación o invalidez  activo.</t>
  </si>
  <si>
    <t>Cotizante pensionado con mesada superior  a 25 SMLMV</t>
  </si>
  <si>
    <t>CONDUCTOR DE SERVICIO PUBLICO</t>
  </si>
  <si>
    <t>Conductores del servicio público de transporte terrestre automotor individual de pasajeros en vehículos de taxi.</t>
  </si>
  <si>
    <t>Conductores del servicio público de transporte terrestre automotor individual de pasajeros en vehículos de taxi, no obligado  a cotizar pensión. No cotiza a pensiones si se encuentra en alguna de las situaciones de los subtipos de cotizantes 1,2,3,4,5 y 6.</t>
  </si>
  <si>
    <t>OTRO SUB TIPO</t>
  </si>
  <si>
    <t>Cotizante perteneciente a un régimen exceptuado de pensiones o entidades autorizadas a recibir aportes exclusivamente de un grupo de sus propios trabajadores.</t>
  </si>
  <si>
    <t>Residente en el exterior afiliado voluntario al Sistema general de pensiones y/o afiliado facultativo al sistema de subsidio familiar.</t>
  </si>
  <si>
    <t>Independiente agremiado o asociado (aporte voluntario a SGRL)</t>
  </si>
  <si>
    <t>Independiente voluntario al Sistema General de Riesgos Laborales</t>
  </si>
  <si>
    <t>Independiente con contrato de prestación de servicios superior a 1 mes.</t>
  </si>
  <si>
    <t>Concejal o edil de Junta Administradora Local del Distrito Capital de Bogotá amparado por póliza de salud</t>
  </si>
  <si>
    <t>Concejal municipal o distrital no amparado con póliza de salud</t>
  </si>
  <si>
    <t>Concejal municipal o distrital o edil de junta administradora local no amparado con póliza de salud beneficiario del Fondo de Solidaridad Pensional.</t>
  </si>
  <si>
    <t>Edil junta administradora local no beneficiario del fondo de solidaridad pensional</t>
  </si>
  <si>
    <t>Tipo de contrato</t>
  </si>
  <si>
    <t>1-Civil</t>
  </si>
  <si>
    <t>2-Comercial</t>
  </si>
  <si>
    <t>3-Admnistrativo</t>
  </si>
  <si>
    <t>PRIMER APELLIDO</t>
  </si>
  <si>
    <t>SEGUNDO APELLIDO</t>
  </si>
  <si>
    <t>PRIMER NOMBRE</t>
  </si>
  <si>
    <t>SEGUNDO NOMBRE</t>
  </si>
  <si>
    <t>64-Trabajador penitenciario</t>
  </si>
  <si>
    <t>67-Voluntarios en primera Respuesta aporte solo a Riesgos Laborales</t>
  </si>
  <si>
    <t>Trabajador penitenciario</t>
  </si>
  <si>
    <t>ACTIVIDAD ESPECIAL 
(TRABAJO EN ALTURAS)</t>
  </si>
  <si>
    <t>NO DEFINIDO</t>
  </si>
  <si>
    <t>Trabajo en Alturas - Res. 4272/21</t>
  </si>
  <si>
    <r>
      <t xml:space="preserve">ACTIVIDAD ESPECIAL 
</t>
    </r>
    <r>
      <rPr>
        <b/>
        <sz val="8"/>
        <color indexed="10"/>
        <rFont val="Gill Sans MT"/>
        <family val="2"/>
      </rPr>
      <t>(TRABAJO EN ALTURAS)</t>
    </r>
  </si>
  <si>
    <t>Colmena Seguros informa que la Defensoría del Consumidor Financiero es ejercida por el Dr. José Guillermo Peña Gonzalez, Defensor Suplente Carlos Alfonso Cifuentes Dirección: Av. 19 No. 114-09 Of 502 Bogotá, Colombia Teléfonos: (601) 2131370- 2131322 Celular: 321 924 0479 - 323 2322934 - 323 2322911 Correo Electrónico defensordelconsumidorfinanciero@colmenaseguros.com</t>
  </si>
  <si>
    <t>PT</t>
  </si>
  <si>
    <t>Permiso por Proteccion Temporal : es un documento expedido por el Ministerio de Relaciones Exteriores mediante la Resolución 1365 de 2021, para los nacionales venezolanos.</t>
  </si>
  <si>
    <t>Tarjeta de Identidad: es el documento expedido por la Registraduría Nacional del Estado Civil con el que se identifican los menores de edad entre 7 y 17 años. Debe ser reemplazada por la cedula de ciudadania.</t>
  </si>
  <si>
    <t>Registro Civil de Nacimiento: es el documento expedido por una notaría pública con el que se identifican los menores de 7 años. Debe ser reemplazado por la tarjeta de identidad.</t>
  </si>
  <si>
    <t>Código actividad</t>
  </si>
  <si>
    <t xml:space="preserve">Sector/Sección </t>
  </si>
  <si>
    <t xml:space="preserve">División </t>
  </si>
  <si>
    <t>Grupo</t>
  </si>
  <si>
    <t>DESCRIPCIÓN DE ACTIVIDAD ECONÓMICA FINAL</t>
  </si>
  <si>
    <t>Fabricación de productos textiles</t>
  </si>
  <si>
    <t>Preparación, hilatura, tejeduría y acabado de productos textiles</t>
  </si>
  <si>
    <t xml:space="preserve">Tejeduría de productos textiles, incluye producción de hilados, tejidos y similares a mano o con equipo no motorizado.  </t>
  </si>
  <si>
    <t>Tejeduría de productos textiles, incluye la fabricación de artículos confeccionados de materiales textiles, a partir de tejidos de producción propia a mano o con equipo no motorizado.</t>
  </si>
  <si>
    <t>Fabricación de otros productos textiles</t>
  </si>
  <si>
    <t>Fabricación de tapetes y alfombras para pisos, incluye la fabricación de tapices, esteras, tapetes a mano o con equipo no motorizado.</t>
  </si>
  <si>
    <t>Confección de prendas de vestir</t>
  </si>
  <si>
    <t>Confección de prendas de vestir, excepto prendas de piel</t>
  </si>
  <si>
    <t>Confección de prendas de vestir, excepto prendas de piel, incluye pequeños talleres, confección de prendas de vestir sobre medidas y/o en serie, sombreros y gorros, incluso de piel, confección de ropa y confección de partes de los productos mencionados.</t>
  </si>
  <si>
    <t>COMERCIO AL POR MAYOR Y AL POR MENOR; REPARACIÓN DE VEHÍCULOS AUTOMOTORES Y MOTOCICLETAS</t>
  </si>
  <si>
    <t>Comercio, mantenimiento y reparación de vehículos automotores y
motocicletas, sus partes, piezas y accesorios</t>
  </si>
  <si>
    <t>Comercio, mantenimiento y reparación de motocicletas y de sus partes, piezas y accesorios</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</si>
  <si>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</si>
  <si>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Mantenimiento y reparación de motocicletas y de sus partes y piezas, incluye las actividades de mantenimiento y reparación de motocicletas y trineos motorizados, así como de todo tipo de partes y piezas de los mismos.</t>
  </si>
  <si>
    <t>Comercio al por mayor y en comisión o por contrata, excepto el comercio de vehículos automotores y motocicletas</t>
  </si>
  <si>
    <t>Comercio al por mayor a cambio de una retribución o por contrata</t>
  </si>
  <si>
    <t>Comercio al por mayor a cambio de una retribución o por contrata, incluye la a venta de: materias primas agropecuarias, animales vivos y aves muertas.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</si>
  <si>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</si>
  <si>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de materias primas agropecuarias; animales vivos</t>
  </si>
  <si>
    <t xml:space="preserve">Comercio al por mayor de materias primas agropecuarias; animales vivos incluye, comercio al por mayor de frutos y plantas ornamentales. </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</si>
  <si>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</si>
  <si>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Comercio al por mayor de alimentos, bebidas y tabaco</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</si>
  <si>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</si>
  <si>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 xml:space="preserve">Comercio al por mayor de productos alimenticios, incluye el comercio al por mayor de alimentos procesados para animales domésticos. </t>
  </si>
  <si>
    <t>Comercio al por mayor de materias primas agropecuarias; animales vivos, incluye granos y semillas, frutos oleaginosos, flores, plantas y sus partes, tabaco en bruto, café pergamino (incluida la pasilla de producción), café trillado.</t>
  </si>
  <si>
    <t>Comercio al por mayor de artículos y enseres domésticos (incluidas prendas de vestir)</t>
  </si>
  <si>
    <t>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artículos de mercería: agujas, hilo para coser, entre otros.</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</si>
  <si>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</si>
  <si>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Comercio al por mayor de calzado de cualquier material y para todo uso y partes para calzado.</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</si>
  <si>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</si>
  <si>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</si>
  <si>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</si>
  <si>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</si>
  <si>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instrumentos musicales,  artículos de papelería, libros, revistas y periódicos entre otros.</t>
  </si>
  <si>
    <t>Comercio al por mayor de maquinaria y equipo</t>
  </si>
  <si>
    <t>Comercio  al  por  mayor  de  computadores,  equipo  periférico  y  programas  de informática.</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</si>
  <si>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</si>
  <si>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especializado de otros productos</t>
  </si>
  <si>
    <t>Comercio al por mayor de combustibles sólidos, líquidos, gaseosos y productos conexos, incluye comercio al por mayor de grasas, lubricantes y aceites.</t>
  </si>
  <si>
    <t>Comercio al por mayor de materiales de construcción, artículos de ferretería, pinturas sin mezclado), productos de vidrio, equipo y materiales de fontanería y calefacción, incluye comercio al por mayor de pinturas y barnices (sin mezclado).</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</si>
  <si>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</si>
  <si>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Comercio al por mayor de otros productos n.c.p., incluye el comercio al por mayor de fibras textiles, papel a granel y piedras preciosas, suministros de embalaje.</t>
  </si>
  <si>
    <t>Comercio al por mayor no especializado</t>
  </si>
  <si>
    <t>Comercio al por mayor no especializado, incluye el comercio de una variedad de productos sin ninguna especialización en particular.</t>
  </si>
  <si>
    <t>Comercio al por menor (incluso el comercio al por menor de combustibles), excepto el de vehículos automotores y motocicletas</t>
  </si>
  <si>
    <t>Comercio al por menor en establecimientos no especializados</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</si>
  <si>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</si>
  <si>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</si>
  <si>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</si>
  <si>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de alimentos (víveres en general), bebidas y tabaco, en establecimientos especializados</t>
  </si>
  <si>
    <t>Comercio al por menor de leche, productos lácteos y huevos en establecimientos especializados,  incluye  comercio  al  por  menor  de  leche,  productos  lácteos (mantequilla,  quesos,  cuajadas,  cremas  de  leche,  yogur)  y  huevos,  sin autotransporte.</t>
  </si>
  <si>
    <t>Comercio al por menor de carnes (incluye aves de corral), productos cárnicos, pescado fresco, preparado o en conserva, mariscos y  productos de mar, en establecimientos  especializados,  incluye  venta  de  productos  cárnicos  y  de salsamentaria.</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</si>
  <si>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</si>
  <si>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</si>
  <si>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</si>
  <si>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alimenticios n.c.p., en establecimientos especializados,  incluye  aceites  y  grasas  animales  y  vegetales,  almidones, productos farináceos, productos de panadería.</t>
  </si>
  <si>
    <t>Comercio al por menor de combustible, lubricantes, aditivos y productos de limpieza para automotores, en establecimientos especializados</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</si>
  <si>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</si>
  <si>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equipos de informática y de comunicaciones, en
establecimientos especializados</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</si>
  <si>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</si>
  <si>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</si>
  <si>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otros enseres domésticos en establecimientos
especializados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</si>
  <si>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</si>
  <si>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</si>
  <si>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ferretería, pinturas, barnices, lacas, vinilos, masillas,  esmaltes,  pigmentos  y  productos  de  vidrio  en  establecimientos especializados, incluye comercio al por menor de pinturas,</t>
  </si>
  <si>
    <t>Comercio al por menor de tapices, alfombras y cubrimientos para paredes y pisos en establecimientos especializados, incluye comercio de  tapices, alfombras y persianas, papel para empapelar y recubrimientos para pisos.</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</si>
  <si>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</si>
  <si>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</si>
  <si>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de extintores.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</si>
  <si>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</si>
  <si>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artículos culturales y de entretenimiento en establecimientos especializados</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</si>
  <si>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</si>
  <si>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artículos   deportivos   en   establecimientos especializados; incluye comercio al por menor de bicicletas, patines, monopatines, cañas de pescar, artículos para acampar, botes y demás artículos deportivos en general.</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</si>
  <si>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</si>
  <si>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otros productos en establecimientos especializados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</si>
  <si>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</si>
  <si>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</si>
  <si>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</si>
  <si>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</si>
  <si>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otros  productos  nuevos  en  establecimientos especializados, incluye comercio de artículos ópticos y de precisión, relojes, joyas y las actividades de ópticas.</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</si>
  <si>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</si>
  <si>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en puestos de venta móviles</t>
  </si>
  <si>
    <t>Comercio al por menor de alimentos, bebidas y tabaco en puestos de venta móviles, incluye venta de alimentos, bebidas y tabaco en puestos de venta y mercados.</t>
  </si>
  <si>
    <t>Comercio al por menor de productos textiles, prendas de vestir y calzado en puestos de venta móviles, incluye comercio al por menor de productos textiles, prendas de vestir y calzado en puestos de venta y mercados.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</si>
  <si>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</si>
  <si>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no realizado en establecimientos, puestos de venta o mercados</t>
  </si>
  <si>
    <t>Comercio al por menor realizado a través de internet, incluye la venta directa y subastas a través de internet.</t>
  </si>
  <si>
    <t>Comercio al por menor realizado a través de casas de venta o por correo, incluye ventas directas a través de televisión, radio y teléfono por anuncios, catálogos o cualquier otro medio de publicidad.</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</si>
  <si>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</si>
  <si>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ALOJAMIENTO Y SERVICIO DE COMIDA</t>
  </si>
  <si>
    <t>Actividades de servicios de comidas y bebidas</t>
  </si>
  <si>
    <t>Actividades de restaurantes, cafeterías y servicio móvil de comidas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</si>
  <si>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</si>
  <si>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INFORMACIÓN Y COMUNICACIONES</t>
  </si>
  <si>
    <t>Actividades de edición</t>
  </si>
  <si>
    <t>Edición de programas de informática (software)</t>
  </si>
  <si>
    <t>Edición de programas de informática (software), incluye la edición  de programas informáticos comerciales (no personalizados), sistemas operativos, aplicaciones comerciales y otras aplicaciones, Juegos informáticos para todas las plataformas</t>
  </si>
  <si>
    <t>Desarrollo de sistemas informáticos (planificación, análisis, diseño, programación, pruebas), consultoría informática y actividades
relacionadas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</si>
  <si>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</si>
  <si>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</si>
  <si>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</si>
  <si>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</si>
  <si>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Actividades de servicios de información</t>
  </si>
  <si>
    <t>Procesamiento de datos, alojamiento (hosting) y actividades relacionadas; portales web</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</si>
  <si>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</si>
  <si>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</si>
  <si>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</si>
  <si>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Otras actividades de servicio de información</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</si>
  <si>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</si>
  <si>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ACTIVIDADES FINANCIERAS Y SEGUROS</t>
  </si>
  <si>
    <t>Actividades de servicios financieros, excepto las de seguros y de pensiones</t>
  </si>
  <si>
    <t>Intermediación monetaria</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</si>
  <si>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de la nación y de las entidades públicas; servir como agente del Gobierno en la edición, colocación y administración en el mercado de los títulos de deuda pública.</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</si>
  <si>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</si>
  <si>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Otros tipos de intermediación monetaria</t>
  </si>
  <si>
    <t>Actividades de las corporaciones financieras, incluye la captación de recursos a término, a través de depósitos o de instrumentos de deuda a plazo.</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</si>
  <si>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</si>
  <si>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</si>
  <si>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Actividades de las cooperativas financieras, incluye captación de depósitos, a la vista o a término de asociados o de terceros para colocarlos nuevamente a través de operaciones activas de crédito y, en general, el aprovechamiento o la inversión.</t>
  </si>
  <si>
    <t>Fideicomisos, fondos (incluye fondos de cesantías) y entidades financieras similares</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</si>
  <si>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</si>
  <si>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</si>
  <si>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Otras actividades de servicio financiero, excepto las de seguros y pensiones</t>
  </si>
  <si>
    <t>Leasing financiero (arrendamiento financiero), incluye actividades de financiación y arrendamiento, en las que el término del contrato cubre aproximadamente la duración de la vida útil prevista de un activo.</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</si>
  <si>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</si>
  <si>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de compra de cartera o factoring, incluye compra de los créditos originados por la venta de mercancías a corto plazo</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</si>
  <si>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</si>
  <si>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Instituciones  especiales  oficiales,  incluye  servicio  financiero  realizado  por instituciones que no practican la intermediación monetaria y cuya función principal es ofrecer créditos, préstamos, hipotecas, transacciones con tarjetas de crédito, entre otros.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</si>
  <si>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</si>
  <si>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</si>
  <si>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</si>
  <si>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 financiero, excepto las de seguros y pensiones n.c.p., incluye las actividades de las sociedades de cartera.</t>
  </si>
  <si>
    <t>Seguros (incluso el reaseguro), seguros sociales y fondos de pensiones, excepto la seguridad social</t>
  </si>
  <si>
    <t>Seguros</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</si>
  <si>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desempleo entre otros.</t>
  </si>
  <si>
    <t>Seguros de vida, incluye seguros de vida individual, seguros colectivos de vida y seguros de exequias entre otros.</t>
  </si>
  <si>
    <t>Reaseguros, incluye el aseguramiento a compañías de seguros por parte de otra compañía aseguradora, mediante contratos entre el asegurador y un tercero para ceder parte del riesgo.</t>
  </si>
  <si>
    <t>Capitalización,  incluye  la  constitución  de  capitales  determinados  a  través  del ahorro, a cambio de desembolsos únicos o periódicos, con posibilidad o sin ella de reembolsos anticipados por medio de sorteos.</t>
  </si>
  <si>
    <t>Actividades auxiliares de las actividades de servicios financieros</t>
  </si>
  <si>
    <t>Actividades auxiliares de las actividades de servicios financieros, excepto las de seguros y pensiones</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</si>
  <si>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</si>
  <si>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</si>
  <si>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</si>
  <si>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Otras actividades relacionadas con el mercado de valores, incluye actividades de las sociedades calificadoras de valores, depósitos centralizados de valores y actividades conexas.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</si>
  <si>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</si>
  <si>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</si>
  <si>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</si>
  <si>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Actividades de administración de fondos</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</si>
  <si>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</si>
  <si>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inmobiliarias</t>
  </si>
  <si>
    <t>Actividades inmobiliarias realizadas con bienes propios o arrendados</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</si>
  <si>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</si>
  <si>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inmobiliarias realizadas a cambio de una retribución o por contrata</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</si>
  <si>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</si>
  <si>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PROFESIONALES, CIENTÍFICAS Y TÉCNICAS</t>
  </si>
  <si>
    <t>Actividades jurídicas y de contabilidad</t>
  </si>
  <si>
    <t>Actividades jurídicas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</si>
  <si>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</si>
  <si>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de contabilidad, teneduría de libros, auditoría financiera y asesoría tributaria</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</si>
  <si>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</si>
  <si>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administración empresarial; actividades de consultoría de gestión</t>
  </si>
  <si>
    <t>Actividades de administración empresarial</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</si>
  <si>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</si>
  <si>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consultaría de gestión</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</si>
  <si>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procedimientos de control presupuestario. Las zonas francas, es decir, las unidades económicas que se dedican a la promoción, creación, desarrollo y administración del proceso de   industrialización   de   bienes   y   la   prestación   de   servicios   destinados prioritariamente a los mercados externos.</t>
  </si>
  <si>
    <t>Actividades de arquitectura e ingeniería; ensayos y análisis técnicos</t>
  </si>
  <si>
    <t>Actividades de arquitectura e ingeniería y otras actividades conexas de
consultoría técnica</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</si>
  <si>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</si>
  <si>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Investigación científica y desarrollo</t>
  </si>
  <si>
    <t>Investigaciones y desarrollo experimental en el campo de las ciencias naturales y la ingeniería</t>
  </si>
  <si>
    <t>Investigaciones y desarrollo experimental en el campo de las ciencias naturales y la  ingeniería,  incluye  investigación  en  la  ingeniería  en  ciencias  naturales, ingeniería y tecnología y aquellas de carácter interdisciplinario,</t>
  </si>
  <si>
    <t>Publicidad y estudios de mercado</t>
  </si>
  <si>
    <t>Publicidad</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</si>
  <si>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vallas publicitarias, etcétera, creación de stands y otras estructuras y sitios de exhibición, manejo de campañas de mercadeo promoción de productos, comercialización en puntos de venta, publicidad directa vía correo, consultoría en comercialización.</t>
  </si>
  <si>
    <t>Estudios de mercado y realización de encuestas de opinión pública</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</si>
  <si>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</si>
  <si>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Otras actividades profesionales, científicas y técnicas</t>
  </si>
  <si>
    <t>Otras actividades profesionales, científicas y técnicas n.c.p.</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</si>
  <si>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</si>
  <si>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ACTIVIDADES DE SERVICIOS ADMINISTRATIVOS Y DE APOYO</t>
  </si>
  <si>
    <t>Actividades de alquiler y arrendamiento</t>
  </si>
  <si>
    <t>Alquiler y arrendamiento de efectos personales y enseres domésticos</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</si>
  <si>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</si>
  <si>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</si>
  <si>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</si>
  <si>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</si>
  <si>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</si>
  <si>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Actividades de empleo</t>
  </si>
  <si>
    <t>Actividades de agencias de gestión y colocación de empleo</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</si>
  <si>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</si>
  <si>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agencias de empleo, incluye agencias de ubicación de empleos por internet.</t>
  </si>
  <si>
    <t>Actividades de las agencias de viajes, operadores turísticos, servicios de reserva y actividades relacionadas</t>
  </si>
  <si>
    <t>Actividades de las agencias de viajes y operadores turísticos</t>
  </si>
  <si>
    <t>Actividades de las agencias de viaje, incluye agencias de viajes, principalmente encargadas de la venta de viajes, paquetes turísticos; transporte y servicios de alojamiento  al  por  mayor  o  al  por  menor  al  público  en  general  y  a  clientes comerciales.</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</si>
  <si>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</si>
  <si>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Otros servicios de reserva y actividades relacionadas</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</si>
  <si>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</si>
  <si>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servicios  de  reserva  y  actividades  relacionadas,  incluye  prestación  de servicios  de  intercambio  en  régimen  de  tiempo  compartido  o  multipropiedad, actividades de venta de tiquetes para actividades de diversión y entretenimiento.</t>
  </si>
  <si>
    <t>Actividades administrativas y de apoyo de oficina y otras actividades de apoyo a las empresas</t>
  </si>
  <si>
    <t>Actividades de centros de llamadas (Call center)</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</si>
  <si>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</si>
  <si>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Organización de convenciones y eventos comerciales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</si>
  <si>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</si>
  <si>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Actividades de servicios de apoyo a las empresas n.c.p.</t>
  </si>
  <si>
    <t>Actividades de agencias de cobranza y oficinas de calificación crediticia, incluye cobro de cartera; el cobro de cantidades adeudadas y la entrega de esos fondos a los clientes, como servicios de cobro de facturas o de deudas.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</si>
  <si>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</si>
  <si>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soporte típicamente provistas a los negocios no clasificados en otra parte.</t>
  </si>
  <si>
    <t>ADMINISTRACIÓN PÚBLICA Y DEFENSA; PLANES DE SEGURIDAD SOCIAL DE AFILIACIÓN OBLIGATORIA</t>
  </si>
  <si>
    <t>Administración pública y defensa; planes de seguridad social de afiliación obligatoria</t>
  </si>
  <si>
    <t>Administración del Estado y aplicación de la política económica y social de la comunidad</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</si>
  <si>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legislativo. La rama legislativa tiene, entre otras, tres grandes funciones: La expedición de las leyes o función legislativa, el control político sobre el gobierno y la administración, la función constituyente. El Congreso tiene otras funciones: La función judicial, la función electoral, la función administrativa, la función de protocolo.</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</si>
  <si>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</si>
  <si>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las  actividades administrativas de los organismos de defensa y seguridad.</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</si>
  <si>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</si>
  <si>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</si>
  <si>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 registros y archivos públicos; la administración de edificios de propiedad pública u ocupados por la administración pública.</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</si>
  <si>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</si>
  <si>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</si>
  <si>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público y la vigilancia de la conducta oficial de quienes desempeñan funciones públicas; La  vigilancia  de  la  gestión  fiscal  realizada  por  la  administración  y  de  los particulares  o  entidades  que  manejen  fondos  o  bienes  de  la  nación;  La organización de las elecciones, su dirección y vigilancia, así como lo relativo a la identidad de las personas.</t>
  </si>
  <si>
    <t>Prestación de servicios a la comunidad en general</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</si>
  <si>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internacional como programas de socorro a refugiados y de lucha contra el hambre. La entidad que se incluye en esta clase: Ministerio de Relaciones Exteriores.</t>
  </si>
  <si>
    <t>EDUCACIÓN</t>
  </si>
  <si>
    <t>Educación</t>
  </si>
  <si>
    <t>Educación de la primera infancia, preescolar y básica primaria</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</si>
  <si>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</si>
  <si>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Educación secundaria y de formación laboral</t>
  </si>
  <si>
    <t>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entre otros.</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</si>
  <si>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 (SER), la metodología CAFAM, entre otros.</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</si>
  <si>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</si>
  <si>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superior</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</si>
  <si>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</si>
  <si>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</si>
  <si>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</si>
  <si>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</si>
  <si>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Otros tipos de educación</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</si>
  <si>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</si>
  <si>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</si>
  <si>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</si>
  <si>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Actividades de apoyo a la educación</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</si>
  <si>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</si>
  <si>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ATENCIÓN DE LA SALUD HUMANA Y DE ASISTENCIA SOCIAL</t>
  </si>
  <si>
    <t>Actividades de asistencia social sin alojamiento</t>
  </si>
  <si>
    <t>Actividades de asistencia social sin alojamiento para personas mayores y discapacitadas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</si>
  <si>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 el componente de educación sea limitado.</t>
  </si>
  <si>
    <t>Otras actividades de asistencia social sin alojamiento</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</si>
  <si>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 beneficencia como recaudación de fondos y de apoyo con fines de asistencia social, de atención a víctimas de desastres, refugiados, inmigrantes, etc., incluido el suministro de alojamiento a esas personas a título temporal o por períodos prolongados,  Las  actividades  de  rehabilitación  y  habilitación  profesional  para desempleados,  siempre  que  el  componente  de  educación   sea  limitado, asesoramiento sobre el manejo del presupuesto familiar, orientación matrimonial y  familiar, en cuestiones crediticias y de deuda, asesoramiento en establecer y hacer valer su derecho a recibir prestaciones de asistencia y seguros  sociales.</t>
  </si>
  <si>
    <t>ACTIVIDADES ARTÍSTICAS, DE ENTRETENIMIENTO Y RECREACIÓN</t>
  </si>
  <si>
    <t>Actividades creativas, artísticas y de entretenimiento</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</si>
  <si>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</si>
  <si>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</si>
  <si>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</si>
  <si>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Actividades de bibliotecas, archivos, museos y otras actividades culturales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</si>
  <si>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gramofónicos,  cintas  grabadas,  películas,  obras  de  arte,  entre  otros;    las actividades  de  búsqueda  de  datos  con  el  fin  de  atender  y  cumplir  con  las solicitudes de información requeridas, los servicios de archivos fotográficos  y bancos  de  imágenes;  El  suministro  computarizado  de  documentación  en bibliotecas, archivos.</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</si>
  <si>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</si>
  <si>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Actividades de juegos de azar y apuestas</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</si>
  <si>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lotería instantánea y lotería en línea; El funcionamiento (explotación) de juegos localizados tales como bingos, video bingos y esferódromos; La venta de boletas para rifas.</t>
  </si>
  <si>
    <t>Actividades de asociaciones</t>
  </si>
  <si>
    <t>Actividades de asociaciones empresariales y de empleadores, y asociaciones profesionales</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</si>
  <si>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profesionales,  representación  ante  organismos públicos,  relaciones  públicas  y  negociaciones  laborales  de  las  asociaciones empresariales y de empleadores.</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</si>
  <si>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  difusión  de información,   establecimiento   y   fiscalización   del   cumplimiento   de   normas profesionales, representación ante organismos públicos y relaciones públicas de las asociaciones profesionales,</t>
  </si>
  <si>
    <t>Actividades de otras asociaciones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</si>
  <si>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</si>
  <si>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minoritarios,  asociaciones  de  jóvenes,  clubes  y  asociaciones  fraternales  de estudiantes; actividades de servicios para la caza ordinaria mediante trampas.</t>
  </si>
  <si>
    <t>Actividades  de  otras  asociaciones  n.c.p.,  incluye  asociaciones  de  apoyo  a servicios comunitarios y educativos n.c.p.,</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</si>
  <si>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</si>
  <si>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Mantenimiento y reparación de computadores, efectos personales y enseres domésticos.</t>
  </si>
  <si>
    <t>Mantenimiento y reparación de efectos personales y enseres domésticos.</t>
  </si>
  <si>
    <t>Reparación de muebles y accesorios para el hogar, incluye retapizado, acabado, reparación y restauración de muebles y accesorios domésticos; de oficina y de cuero; montaje de muebles no empotrados.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</si>
  <si>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</si>
  <si>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Otras actividades de servicios personales</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</si>
  <si>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</si>
  <si>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</si>
  <si>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</si>
  <si>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Las  actividades  de astrología y espiritismo</t>
  </si>
  <si>
    <t>Otras  actividades  de  servicios  personales  n.c.p.,  incluye  las  actividades  de asociaciones genealógicas</t>
  </si>
  <si>
    <t>Otras  actividades  de  servicios  personales  n.c.p.,  incluye  las  actividades  de limpiabotas, porteadores de maletas, aparcadores de automóviles, entre otras</t>
  </si>
  <si>
    <t>Otras  actividades  de  servicios  personales  n.c.p.,  incluye  la  explotación  de máquinas  de  servicio  personal  que  funcionan  con  monedas  (foto  cabinas, máquinas para el control del peso y la presión arterial, taquillas que funcionan con monedas, etc.).</t>
  </si>
  <si>
    <t>ACTIVIDADES DE LOS HOGARES EN CALIDAD DE EMPELADORES; ACTIVIDADES NO DIFERENCIADAS DE LOS HOGARES INDIVIDUALES COMO PRDUCTORES DE BIENES Y SERVICIOS PARA USO PROPIO</t>
  </si>
  <si>
    <t>Actividades de los hogares individuales como empleadores de personal doméstico</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</si>
  <si>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</si>
  <si>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</si>
  <si>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AGRICULTURA, GANADERÍA, CAZA, SILVICULTURA Y PESCA</t>
  </si>
  <si>
    <t>Agricultura, ganadería, caza y actividades de servicios conexas</t>
  </si>
  <si>
    <t>Cultivos agrícolas transitorios</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</si>
  <si>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</si>
  <si>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</si>
  <si>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cereales (excepto arroz), legumbres y semillas oleaginosas incluye soya, cacahuates o maníes, semillas de algodón, ricino, linaza, mostaza, girasol, colza, sésamo, cártamo y otras semillas oleaginosas n.c.p.</t>
  </si>
  <si>
    <t>Cultivo de arroz, incluye el cultivo orgánico y el cultivo de arroz genéticamente modificado.</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</si>
  <si>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</si>
  <si>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hortalizas, raíces y tubérculos, incluye cultivos de setas hongos y trufas, cultivo de remolacha azucarera, de raíces y tubérculos como: papa, batata o camote, yuca, ñame, arracachas y otras raíces y tubérculos.</t>
  </si>
  <si>
    <t>Cultivo de tabaco incluye cultivo de tabaco en bruto</t>
  </si>
  <si>
    <t>Cultivo de plantas textiles, incluye el cultivo de algodón, de yute, de kenaf, lino, cáñamo, de sisal, fique, de abacá, ramio y otras plantas de fibras textiles, plantas de fibras textiles del género agave y otras plantas de fibra.</t>
  </si>
  <si>
    <t>Otros cultivos transitorios n.c.p., incluye el cultivo de remolacha forrajera, raíces forrajeras, trébol, alfalfa, alpiste, maíz forrajero, cultivo semillas de remolacha y cultivo  de  semillas  de  plantas  forrajeras,  de  semillas  de  flores, otras  plantas forrajeras.</t>
  </si>
  <si>
    <t>Otros cultivos transitorios n.c.p., incluye cultivo transitorio de plantas aromáticas, medicinales y de especias, como: perejil, cilantro, mostaza, entre otras.</t>
  </si>
  <si>
    <t>Cultivos agrícolas permanentes</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</si>
  <si>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</si>
  <si>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</si>
  <si>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</si>
  <si>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Cultivo de plátano y banano incluye cultivo de plátano y banano en todas sus variedades.</t>
  </si>
  <si>
    <t>Cultivo  de  café,  incluye  el  cultivo  de  café,  el  proceso  de  beneficio  del  café (cosecha, despulpado, fermentación, lavado y secado) siempre y cuando éste se realice dentro de la misma unidad de producción agrícola.</t>
  </si>
  <si>
    <t>Cultivo de palma para aceite (palma africana) y otros frutos oleaginosos, esta clase incluye el cultivo de palma para aceite (palma africana).</t>
  </si>
  <si>
    <t>Cultivo de palma para aceite (palma africana) y otros frutos oleaginosos esta clase incluye el cultivo de frutos oleaginosos, como: cocos, olivas (aceitunas), entre otros.</t>
  </si>
  <si>
    <t>Cultivo de plantas con las que se preparan bebidas, incluye té, mate, cacao y otras plantas para preparar bebidas.</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</si>
  <si>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</si>
  <si>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</si>
  <si>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Otros cultivos permanentes n.c.p., incluye el cultivo de árboles de caucho, árboles para la extracción de savia y materiales vegetales de las especies utilizadas principalmente en cestería.</t>
  </si>
  <si>
    <t>Propagación de plantas (actividades de viveros, excepto viveros forestales)</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</si>
  <si>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</si>
  <si>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</si>
  <si>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Ganadería</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</si>
  <si>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</si>
  <si>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</si>
  <si>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</si>
  <si>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Cría de caballos y otros equinos, incluye la cría y reproducción de caballos, asnos, mulas y burdéganos.</t>
  </si>
  <si>
    <t>Cría de ovejas y cabras, incluye la cría, reproducción y engorde de ovejas y cabras, producción de lana cruda o en bruto.</t>
  </si>
  <si>
    <t>Cría de ovejas y cabras, incluye la producción de leche cruda de oveja y de cabra.</t>
  </si>
  <si>
    <t>Cría de ganado porcino, incluye la cría, reproducción y engorde de ganado porcino (cerdos).</t>
  </si>
  <si>
    <t>Cría de aves de corral, incluye la cría y reproducción de aves de corral como: pollos, gallinas, pavos, patos, gansos, codornices entre otros y la explotación criaderos de polluelos.</t>
  </si>
  <si>
    <t>Cría de aves de corral, incluye la producción de huevos.</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</si>
  <si>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</si>
  <si>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otros animales n.c.p., incluye la apicultura y producción de miel y cera de abeja.</t>
  </si>
  <si>
    <t>Explotación mixta (agrícola y pecuaria)</t>
  </si>
  <si>
    <t>Explotación mixta (agrícola y pecuaria), incluye la explotación mixta de cultivos y animales sin especialización en ninguna de las actividades.</t>
  </si>
  <si>
    <t>Actividades de apoyo a la agricultura y la ganadería, y actividades posteriores a la cosecha</t>
  </si>
  <si>
    <t>Actividades de apoyo a la agricultura, incluye al almacenamiento y depósito de café.</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</si>
  <si>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</si>
  <si>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agricultura, incluye el mantenimiento de tierras para usos agrícolas, explotación de equipo de riego agrícola, control de plagas en relación con la agricultura, fumigación de cultivos.</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</si>
  <si>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</si>
  <si>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</si>
  <si>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</si>
  <si>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</si>
  <si>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</si>
  <si>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Actividades  posteriores  a  la  cosecha,  incluye  el  desmotado  del  algodón,  la preparación preliminar de las hojas de tabaco, la preparación de cacao en grano, el encerado de frutas, el secado al sol de frutas y hortalizas.</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</si>
  <si>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modificadas.</t>
  </si>
  <si>
    <t>Caza ordinaria y mediante trampas y actividades de servicios conexas</t>
  </si>
  <si>
    <t>Caza ordinaria y mediante trampas y actividades de servicios conexas, incluye la caza de animales mediante la utilización de trampas con fines comerciales.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</si>
  <si>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</si>
  <si>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producción de pieles finas, cueros de reptiles o plumas de aves como resultado de actividades de caza ordinaria y mediante trampas.</t>
  </si>
  <si>
    <t>Silvicultura y extracción de madera</t>
  </si>
  <si>
    <t xml:space="preserve">Silvicultura y otras actividades forestales </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</si>
  <si>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</si>
  <si>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</si>
  <si>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Extracción de madera</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</si>
  <si>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</si>
  <si>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</si>
  <si>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</si>
  <si>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Recolección de productos forestales diferentes a la madera</t>
  </si>
  <si>
    <t>Recolección de productos forestales diferentes a la madera, incluye recolección y cosecha de materiales silvestres como: setas (hongos), trufas, nueces, balata, savia, gomas, corcho, laca; bálsamos, ceras vegetales, crin vegetal, musgos y líquenes.</t>
  </si>
  <si>
    <t>Recolección de productos forestales diferentes a la madera, incluye la recolección de materiales silvestres como: resinas y otras plantas silvestres</t>
  </si>
  <si>
    <t>Servicios de apoyo a la silvicultura</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</si>
  <si>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</si>
  <si>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</si>
  <si>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apoyo a la silvicultura, incluye el suministro o alquiler de maquinaria o equipo silvícola con operadores y personal.</t>
  </si>
  <si>
    <t>Servicios  de  apoyo  a  la  silvicultura,  incluye  las  actividades  de  extinción  y prevención de incendios forestales.</t>
  </si>
  <si>
    <t>Pesca y acuicultura</t>
  </si>
  <si>
    <t>Acuicultura</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</si>
  <si>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</si>
  <si>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</si>
  <si>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</si>
  <si>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Acuicultura de agua dulce, incluye la cría de peces en agua dulce y la cría de peces ornamentales de agua dulce. Incluye la explotación de criaderos de peces.</t>
  </si>
  <si>
    <t>Acuicultura de agua dulce, incluye la cría de crustáceos y bivalvos de agua dulce, otros moluscos de agua dulce y otros animales acuáticos.</t>
  </si>
  <si>
    <t>Acuicultura de agua dulce, incluye la cría de ranas.</t>
  </si>
  <si>
    <t>Elaboración de productos alimenticios</t>
  </si>
  <si>
    <t>Procesamiento y conservación de carne, pescado, crustáceos y moluscos</t>
  </si>
  <si>
    <t>Procesamiento  y  conservación  de  carne  y  productos  cárnicos,  incluye  la producción de carne fresca, refrigerada o congelada.</t>
  </si>
  <si>
    <t>Procesamiento  y  conservación  de  carne  y  productos  cárnicos,  incluye  la producción de cárnicos: salchichas, salchichón, morcillas, mortadela, longaniza, butifarra y otros embutidos; patés, jamón, tocineta.</t>
  </si>
  <si>
    <t>Procesamiento  y  conservación  de  carne  y  productos  cárnicos,  incluye  la producción de carne seca, salada o ahumada.</t>
  </si>
  <si>
    <t>Procesamiento y conservación de frutas, legumbres, hortalizas y tubérculos</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</si>
  <si>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</si>
  <si>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elaboración de helados a base de frutas y jugos naturales de frutas u hortalizas.</t>
  </si>
  <si>
    <t>Procesamiento  y  conservación  de  frutas,  legumbres,  hortalizas  y  tubérculos, incluye el tostado y preparación de nueces.</t>
  </si>
  <si>
    <t>Procesamiento  y  conservación  de  frutas,  legumbres,  hortalizas  y  tubérculos, incluye la producción de concentrados a partir de frutas y hortalizas frescas.</t>
  </si>
  <si>
    <t>Procesamiento  y  conservación  de  frutas,  legumbres,  hortalizas  y  tubérculos, incluye la elaboración de productos perecederos de frutas, legumbres y hortalizas como: ensaladas, hortalizas peladas o cortadas, tofu (cuajada de soja), entre otros.</t>
  </si>
  <si>
    <t>Elaboración de productos lácteos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</si>
  <si>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</si>
  <si>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</si>
  <si>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</si>
  <si>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Elaboración de productos de molinería, almidones y productos derivados del almidón</t>
  </si>
  <si>
    <t>Elaboración de productos de molinería, elaboración de alimentos mediante el tostado,  soplado,  macerado,  perlado,  hojaldrado,  pulimento  o  expansión  de granos de cereales.</t>
  </si>
  <si>
    <t>Elaboración  de  almidones  y  productos  derivados  del  almidón,  incluye  la elaboración de almidones a partir de arroz, papas, maíz, húmedo de maíz, yuca (tapioca) y sucedáneos de tapioca a partir de almidones; gluten, etcétera.</t>
  </si>
  <si>
    <t>Elaboración  de  almidones  y  productos  derivados  del  almidón  incluye  la elaboración de glucosa, jarabe de glucosa, maltosa, inulina, etc.</t>
  </si>
  <si>
    <t>Elaboración de otros productos alimenticios</t>
  </si>
  <si>
    <t>Elaboración de productos de panadería, incluye la elaboración de productos de panqueques, waffles, rollos, obleas, conos, aperitivos dulces o salados.</t>
  </si>
  <si>
    <t>Elaboración de productos de panadería, incluye la elaboración de pasteles, tortas, pasteles de frutas, tartas, tortillas de maíz o trigo, buñuelos y arepas, etcétera.</t>
  </si>
  <si>
    <t>Elaboración  de  otros  productos  alimenticios  n.c.p.,  incluye  la  elaboración  de especias, condimentos, infusiones, extractos y preparados a base de hierbas y fabricación artesanal de alimentos.</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</si>
  <si>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</si>
  <si>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</si>
  <si>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Acabado de productos textiles, incluye el proceso de blanqueo, teñido de hilados y/o prendas de vestir, plisado de textiles y operaciones similares, artesanal.</t>
  </si>
  <si>
    <t>Fabricación de tejidos de punto y ganchillo, incluye la fabricación y/o elaboración a mano o mediante máquinas, incluyendo la transformación de material textil de tejidos de punto y ganchillo, y los procesos de acabado integrados.</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</si>
  <si>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</si>
  <si>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</si>
  <si>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</si>
  <si>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fabricación de gobelinos, cañamazo y tapicería de aguja de punto de cruz o tejidos a mano.</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</si>
  <si>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</si>
  <si>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</si>
  <si>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artículos textiles n.c.p., incluye La fabricación de tejidos de red y del tipo que se utiliza para la confección de visillos de encaje tricotado en máquinas.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</si>
  <si>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</si>
  <si>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</si>
  <si>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</si>
  <si>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</si>
  <si>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Fabricación de artículos de piel</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</si>
  <si>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</si>
  <si>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t>
  </si>
  <si>
    <t>Fabricación de artículos de punto y ganchillo, incluye la fabricación de jerséis, suéteres, chalecos y artículos análogos de punto y ganchillo.</t>
  </si>
  <si>
    <t>Curtido y recurtido de cueros; fabricación de calzado; fabricación de artículos de viaje, maletas, bolsos de mano y artículos similares, y fabricación de artículos de talabartería y guarnicionería; adobo y teñido de pieles</t>
  </si>
  <si>
    <t>Curtido y recurtido de cueros; fabricación de artículos de viaje, bolsos de mano y artículos similares y fabricación de artículos de talabartería y guarnicionería; adobo y teñido de pieles</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</si>
  <si>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</si>
  <si>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calzado</t>
  </si>
  <si>
    <t>Fabricación de calzado de cuero y piel, con cualquier tipo de suela, incluye la fabricación, reparación y trabajo a mano de calzado de cuero y piel con cualquier tipo de suela.</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</si>
  <si>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</si>
  <si>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Transformación de la madera y fabricación de productos de madera y de corcho, excepto muebles; fabricación de artículos de cestería y espartería</t>
  </si>
  <si>
    <t>Fabricación de otros productos de madera; fabricación de artículos de corcho, cestería y espartería</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</si>
  <si>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</si>
  <si>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papel, cartón y productos de papel y cartón</t>
  </si>
  <si>
    <t>Fabricación  de  papel  y  cartón  ondulado  (corrugado);  incluye  fabricación  de cajones, cajas y estuches armados o plegados, de papel o cartón no ondulado; sacos y bolsas de papel para empaque.</t>
  </si>
  <si>
    <t>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</si>
  <si>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y papel carbón listos para su uso, etc.</t>
  </si>
  <si>
    <t>Actividades de impresión y de producción de copias a partir de grabaciones originales</t>
  </si>
  <si>
    <t>Actividades de impresión y actividades de servicios relacionados con la impresión</t>
  </si>
  <si>
    <t>Actividades de impresión, incluye la impresión directa de avisos sobre productos de madera, plástico, metal, papel, vidrio y cerámica.</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</si>
  <si>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por ejemplo, bocetos, diagramas, patrones, etc.</t>
  </si>
  <si>
    <t>Producción de copias a partir de grabaciones originales</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</si>
  <si>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</si>
  <si>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Fabricación de sustancias y productos químicos</t>
  </si>
  <si>
    <t>Fabricación de sustancias químicas básicas, abonos y compuestos inorgánicos nitrogenados, plásticos y caucho sintético en formas primarias</t>
  </si>
  <si>
    <t>Fabricación de plásticos en formas primarias, incluye la preparación de resina, la fabricación de resinas de intercambio iónico a base de polímeros.</t>
  </si>
  <si>
    <t>Fabricación de otros productos químicos</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</si>
  <si>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</si>
  <si>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</si>
  <si>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</si>
  <si>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</si>
  <si>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productos de caucho y de plástico</t>
  </si>
  <si>
    <t>Fabricación de productos de caucho</t>
  </si>
  <si>
    <t>Fabricación de formas básicas de caucho y otros productos de caucho, n.c.p., incluye la manufactura de arandelas, conectores y sellos de caucho.</t>
  </si>
  <si>
    <t>Fabricación de productos elaborados de metal, excepto maquinaria y equipo</t>
  </si>
  <si>
    <t>Fabricación de otros productos elaborados de metal y actividades de servicios relacionadas con el trabajo de metales</t>
  </si>
  <si>
    <t>Fabricación de otros productos elaborados de metal n.c.p., incluye la fabricación de pequeños artículos de metal para oficina, avisos, relieves, placas y similares de metal, chapas de metal e insignias militares de metal.</t>
  </si>
  <si>
    <t>Fabricación de productos informáticos, electrónicos y ópticos</t>
  </si>
  <si>
    <t>Fabricación de instrumentos ópticos y equipo fotográfico</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</si>
  <si>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</si>
  <si>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medios magnéticos y ópticos para almacenamiento de datos</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</si>
  <si>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</si>
  <si>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colchones y somieres</t>
  </si>
  <si>
    <t>Fabricación de muebles</t>
  </si>
  <si>
    <t>Fabricación de muebles, incluye la fabricación artesanal o manual de muebles y gabinetes utilizados en el hogar y oficina.</t>
  </si>
  <si>
    <t>Fabricación de muebles, incluye la fabricación artesanal o manual de muebles para  locales  comerciales,  autoservicios,  bares,  restaurantes,  hoteles,  teatros, colegios, iglesias y sitios similares.</t>
  </si>
  <si>
    <t>Otras industrias manufactureras</t>
  </si>
  <si>
    <t>Fabricación de instrumentos musicales</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</si>
  <si>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</si>
  <si>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</si>
  <si>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artículos y equipo para la práctica del deporte</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</si>
  <si>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tablas de surf y demás artículos para la práctica de deportes náuticos.</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</si>
  <si>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</si>
  <si>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artículos  para  la  práctica  de  deportes extremos; equipo para gimnasio (bicicletas estáticas, trotadoras, escaladoras y demás máquinas de ejercicio físico y de atletismo); artículos para la práctica de pilates, ballet y yoga; artículos para la práctica de deportes extremos; artículos para la práctica de deportes nacionales como: tejo, bolo criollo y rana.</t>
  </si>
  <si>
    <t>Fabricación  de  artículos  y  equipo  para  la  práctica  del  deporte,  incluye  la fabricación de los equipos o sets completos para la práctica de los deportes, que incluyan estuches, cestas, bolsas, soportes, bases, redes, carnadas, entre otros.</t>
  </si>
  <si>
    <t>Otras industrias manufactureras n.c.p.</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</si>
  <si>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preciosos ni de metales comunes revestidos con metales preciosos; fabricación de cepillos de dientes,  cepillos  para  calzado  y  ropa,  incluso  kits  de  costura  y  arreglo  de calcetería.</t>
  </si>
  <si>
    <t>Instalación, mantenimiento y reparación especializado de maquinaria y equipo</t>
  </si>
  <si>
    <t>Mantenimiento y reparación especializado de productos elaborados en metal y de maquinaria y equipo</t>
  </si>
  <si>
    <t xml:space="preserve"> incluye  reparación  y  mantenimiento  de  armas  de  fuego  (incluso  de  armas deportivas y recreacionales).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</si>
  <si>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</si>
  <si>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</si>
  <si>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 monedas (dispensadores, juegos electrónicos, tragamonedas y similares), restauración de instrumentos  musicales  antiguos  (órganos,  clavicordios,  etc.),  reparación  de esterilizadores y de equipos de destilación del tipo usado en laboratorios, entre otros.</t>
  </si>
  <si>
    <t>Instalación especializada de maquinaria y equipo industrial</t>
  </si>
  <si>
    <t>Instalación especializada de maquinaria y equipo industrial, incluye instalación de equipos, maquinaria de oficina y contabilidad (diferente de los computadores y equipo periférico); maquinaría de uso general, equipos de bolos</t>
  </si>
  <si>
    <t>CONSTRUCCIÓN</t>
  </si>
  <si>
    <t>Actividades especializadas para la construcción de edificios y obras de
ingeniería civil</t>
  </si>
  <si>
    <t>Terminación y acabado de edificios y obras de ingeniería civil</t>
  </si>
  <si>
    <t>Terminación y acabado de edificios y obras de ingeniería civil, incluye talleres de pintura al duco.</t>
  </si>
  <si>
    <t>Comercio de vehículos automotores</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</si>
  <si>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</si>
  <si>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compraventa de contenedores especialmente diseñados y equipados para su uso en uno o más medios de transporte; subasta de vehículos automotores usados.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</si>
  <si>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</si>
  <si>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</si>
  <si>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materias primas agropecuarias; animales vivos, incluye el comercio al por mayor de semillas y forrajes.</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</si>
  <si>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</si>
  <si>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</si>
  <si>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</si>
  <si>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</si>
  <si>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</si>
  <si>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</si>
  <si>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</si>
  <si>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</si>
  <si>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otros productos n.c.p., incluye la venta al por mayor de extintores de incendio.</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</si>
  <si>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compuesto,  por  ejemplo,  de  prendas  de  vestir,  calzado,  muebles, electrodomésticos,  artículos  de  ferretería,  cosméticos,  joyería,  productos  de farmacia y droguería, artículos deportivos, entre otros.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</si>
  <si>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</si>
  <si>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</si>
  <si>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</si>
  <si>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otros  productos  nuevos  en  establecimientos especializados, incluye tiendas de artículos sexuales (sex-shop), de artículos de esotéricos.</t>
  </si>
  <si>
    <t>TRANSPORTE Y ALMACENAMIENTO</t>
  </si>
  <si>
    <t>Almacenamiento y actividades complementarias al transporte</t>
  </si>
  <si>
    <t>Almacenamiento y depósito</t>
  </si>
  <si>
    <t>Almacenamiento y depósito, incluye almacenamiento y depósito de productos textiles,  alimenticios,  agropecuarios,  de  mercancías,  muebles,  automóviles, semillas y forrajes. Almacenes para mercancías varias, almacenes generales de depósito.</t>
  </si>
  <si>
    <t>Actividades de las estaciones, vías y servicios complementarios para el transporte</t>
  </si>
  <si>
    <t>Actividades de estaciones, vías y servicios complementarios para el transporte terrestre, incluye estacionamiento para automóviles o garajes (parqueaderos) y para bicicletas.</t>
  </si>
  <si>
    <t>Alojamiento</t>
  </si>
  <si>
    <t>Actividades de alojamiento de estancias cortas</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</si>
  <si>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</si>
  <si>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</si>
  <si>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</si>
  <si>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rural,  incluye  la  provisión  de  alojamiento  temporal  en  unidades habitacionales privadas, ubicado en áreas rurales tales como: posadas turísticas, parques nacionales para fines turísticos y fincas turísticas, entre otros.</t>
  </si>
  <si>
    <t>Otros tipos de alojamientos para visitantes, incluye el alojamiento en unidades habitacionales,  cuartos  o  apartamentos  de  alquiler  ocasional  o  temporal; comprende servicios de los albergues de jóvenes, hostales con servicios mínimos, entre otros.</t>
  </si>
  <si>
    <t>Actividades de zonas de camping y parques para vehículos recreacionales</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</si>
  <si>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</si>
  <si>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Servicio de estancia por horas</t>
  </si>
  <si>
    <t>Servicio  por  horas,  incluye  moteles,  residencias  o  amoblados,  servicio  de estancias por horas o periodos de tiempo inferiores a un día, suministrado en unidades constituidas por habitaciones mediante un pago por horas o periodos de tiempo inferiores a un día</t>
  </si>
  <si>
    <t>Otros tipos de alojamiento n.c.p.</t>
  </si>
  <si>
    <t>Otros tipos de alojamiento n.c.p., incluye el alojamiento temporal o de largo plazo en cuartos individuales o compartidos o dormitorios para estudiantes, migrantes, comprende  residencias  estudiantiles,  dormitorios  escolares,  campamentos  de trabajadores.</t>
  </si>
  <si>
    <t>Expendio por autoservicio de comidas preparadas, incluye la preparación y el expendio de alimentos y bebidas que van con las comidas para el consumo inmediato,  exclusiva  o  principalmente  bajo  la  modalidad  de  autoservicio  en cafeterías.</t>
  </si>
  <si>
    <t>Expendio de bebidas alcohólicas para el consumo dentro del establecimiento</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</si>
  <si>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</si>
  <si>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Actividades cinematográficas, de video y producción de programas de televisión, grabación de sonido y edición de música</t>
  </si>
  <si>
    <t>Actividades de producción de películas cinematográficas, video y producción de programas, anuncios y comerciales de televisión</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</si>
  <si>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</si>
  <si>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</si>
  <si>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</si>
  <si>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</si>
  <si>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</si>
  <si>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grabación de sonido y edición de música</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</si>
  <si>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</si>
  <si>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otorgamiento  de licencias de copias originales.</t>
  </si>
  <si>
    <t>Actividades de programación, transmisión y/o difusión</t>
  </si>
  <si>
    <t>Actividades de programación y transmisión en el servicio de radiodifusión sonora</t>
  </si>
  <si>
    <t>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(estaciones de radio por internet), la transmisión de datos integrada con la transmisión de radio.</t>
  </si>
  <si>
    <t>Actividades de programación y transmisión de televisión</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</si>
  <si>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</si>
  <si>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Telecomunicaciones</t>
  </si>
  <si>
    <t>Actividades de telecomunicación satelital</t>
  </si>
  <si>
    <t>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comunicación satelital; servicios de red necesarios para la transmisión de señales de radio y televisión, a través de estaciones satelitales.</t>
  </si>
  <si>
    <t>Otras actividades de telecomunicaciones</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</si>
  <si>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</si>
  <si>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Servicios de seguros sociales excepto los de pensiones</t>
  </si>
  <si>
    <t>Servicios de seguros sociales de salud, incluye las actividades de entidades de naturaleza pública, privada o mixta, responsables de la afiliación y contratación de sistemas de salud a nombre del sistema general de seguridad social en salud.</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</si>
  <si>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</si>
  <si>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Servicios de seguros sociales en pensiones, excepto los programas de seguridad social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</si>
  <si>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</si>
  <si>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</si>
  <si>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Actividades de servicios auxiliares de los servicios de seguros y pensiones</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</si>
  <si>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</si>
  <si>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</si>
  <si>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</si>
  <si>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</si>
  <si>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Investigaciones y desarrollo experimental en el campo de las ciencias naturales y la ingeniería, incluye laboratorio de hidrología y meteorología.</t>
  </si>
  <si>
    <t>Actividades especializadas de diseño</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</si>
  <si>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</si>
  <si>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de fotografía</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</si>
  <si>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 copia y restauración y retoque de transparencias o negativos de fotografías, actividades de fotógrafos de prensa y microfilmación de documentos.</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</si>
  <si>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</si>
  <si>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profesionales, científicas y técnicas n.c.p., incluye a actividades de pronóstico meteorológico.</t>
  </si>
  <si>
    <t>Actividades veterinarias</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</si>
  <si>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</si>
  <si>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Alquiler y arrendamiento de vehículos automotores</t>
  </si>
  <si>
    <t>Alquiler  y  arrendamiento  de  vehículos  automotores,  incluye  el  alquiler  y arrendamiento  con  fines  operativos  de  automóviles  de  pasajeros,  camiones, remolques y vehículos de recreación (sin conductor).</t>
  </si>
  <si>
    <t>Alquiler  y  arrendamiento  de  equipo  recreativo  y  deportivo,  incluye  bicicletas, hamacas de playa y sombrilla.</t>
  </si>
  <si>
    <t>Alquiler y arrendamiento de otros tipos de maquinaria, equipo y bienes tangibles n.c.p.</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</si>
  <si>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</si>
  <si>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equipo  de transporte acuático, barcos y buques comerciales (sin operadores).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</si>
  <si>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</si>
  <si>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</si>
  <si>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</si>
  <si>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</si>
  <si>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Alquiler y arrendamiento de otros tipos de maquinaria, equipo y bienes tangibles n.c.p., incluye alquiler de contenedores para alojamiento y oficinas, entre otros, muebles para oficina.</t>
  </si>
  <si>
    <t>Alquiler y arrendamiento de otros tipos de maquinaria, equipo y bienes tangibles n.c.p., incluye el alquiler de animales (ej.: rebaños, caballos de carreras).</t>
  </si>
  <si>
    <t>Alquiler y arrendamiento de otros tipos de maquinaria, equipo y bienes tangibles n.c.p., el alquiler de bandejas de carga (pallets o estibas [plataformas en tablas para almacenar y transportar mercancía).</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</si>
  <si>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</si>
  <si>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Actividades de seguridad e investigación privada</t>
  </si>
  <si>
    <t>Actividades de seguridad privada</t>
  </si>
  <si>
    <t>Actividades de seguridad privada, incluye solamente polígrafo y huellas dactilares.</t>
  </si>
  <si>
    <t>Actividades de servicios a edificios y paisajismo (jardines, zonas verdes)</t>
  </si>
  <si>
    <t>Actividades combinadas de apoyo a instalaciones</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</si>
  <si>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</si>
  <si>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Actividades de limpieza</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</si>
  <si>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</si>
  <si>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Otras actividades de limpieza de edificios e instalaciones industriales, incluye limpieza interior de buses, aviones, trenes, entre otros.</t>
  </si>
  <si>
    <t>Actividades de paisajismo y servicios de mantenimiento conexos</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</si>
  <si>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</si>
  <si>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administrativas y de apoyo de oficina</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</si>
  <si>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</si>
  <si>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servicios de preparación para la prensa.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</si>
  <si>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</si>
  <si>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envase y empaque, incluye envase de seguridad de preparados farmacéuticos;  etiquetado,  estampado  e  impresión;  empaque  de  paquetes  y envoltura de regalos;</t>
  </si>
  <si>
    <t>Otras actividades de servicio de apoyo a las empresas n.c.p., incluye grabaciones con estenotipio, recaudo en parquímetros, recaudación de fondos, codificación de códigos de barra, preclasificación de correo.</t>
  </si>
  <si>
    <t>Actividades de planes de Seguridad Social de afiliación obligatoria</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</si>
  <si>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</si>
  <si>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Educación de la primera infancia, incluye educación primara infancia,</t>
  </si>
  <si>
    <t>Educación preescolar incluye educación preescolar</t>
  </si>
  <si>
    <t>Establecimientos que combinan diferentes niveles de educación</t>
  </si>
  <si>
    <t>Establecimientos que combinan diferentes niveles de educación en la misma unidad  física,  incluye  educación  de  la  primera  infancia  y  preescolar,  básica (primaria  y  secundaria)  y  media;  las  metodologías  flexibles  y  educación  de adultos, entre otras.</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</si>
  <si>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 o escuelas; las clases de natación; Las actividades de instructores, profesores y entrenadores deportivos; Las clases de artes marciales; las clases de juegos de cartas; las clases de yoga.</t>
  </si>
  <si>
    <t>Actividades de atención de la salud humana</t>
  </si>
  <si>
    <t>Actividades de práctica médica y odontológica, sin internación</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</si>
  <si>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</si>
  <si>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</si>
  <si>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</si>
  <si>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</si>
  <si>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atención residencial medicalizada</t>
  </si>
  <si>
    <t>Actividades de atención residencial medicalizada de tipo general</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</si>
  <si>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</si>
  <si>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</si>
  <si>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</si>
  <si>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atención en instituciones para el cuidado de personas mayores y/o discapacitadas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</si>
  <si>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institución;  incluye  las  instalaciones  residenciales  con  asistencia  para  la  vida cotidiana,  las  comunidades  de  cuidado  y  apoyo  a  jubilados  con  atención permanente, los hogares de ancianos con atención mínima de enfermería, las casas de reposo con atención mínima de enfermería</t>
  </si>
  <si>
    <t>Otras actividades de atención en instituciones con alojamiento</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</si>
  <si>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organizaciones públicas o privadas.</t>
  </si>
  <si>
    <t>Otras actividades de atención en instituciones con alojamiento, incluye hogares temporales para rehabilitación de delincuentes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</si>
  <si>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</si>
  <si>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Artes  plásticas  y  visuales,  incluye  las  actividades  de  curaduría,  ilustración, escultura,  pintura,  dibujo,  grabado,  caricatura,  performance,  entre  otras.; restauración de obras de arte, tales como pinturas, esculturas, obras sobre papel, documentos gráficos, entre otros.</t>
  </si>
  <si>
    <t>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y otros locales, así como el diseño de la escenografía y el montaje de la iluminación.  y actividades de productores o empresarios de eventos o espectáculos artísticos en vivo, aporten ellos o no, las instalaciones.</t>
  </si>
  <si>
    <t>Actividades deportivas y actividades recreativas y de esparcimiento</t>
  </si>
  <si>
    <t>Actividades deportivas</t>
  </si>
  <si>
    <t>Actividades de clubes deportivos, incluye clubes deportivos de bolos, billares, salones de patinaje, juegos de mesa como ajedrez.</t>
  </si>
  <si>
    <t>Otras actividades recreativas y de esparcimiento</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</si>
  <si>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</si>
  <si>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Mantenimiento y reparación de computadores y equipo de comunicaciones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</si>
  <si>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cascos de realidad virtual y proyectores de computador.</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</si>
  <si>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</si>
  <si>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</si>
  <si>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</si>
  <si>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Reparación de calzado y artículos de cuero, incluye el mantenimiento y reparación de calzado: zapatos, botas, la colocación de tacones y artículos de cuero: maletas y artículos similares.</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</si>
  <si>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</si>
  <si>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Pompas  fúnebres  y  actividades  relacionadas,  incluye  administración  de  los cementerios,  alquiler  y  venta  de  tumbas,  mantenimiento  de  las  tumbas  y mausoleo, el alquiler de espacios en funerarias y salas de velación.</t>
  </si>
  <si>
    <t>Otras actividades de servicios personales n.c.p., incluye, salones de reducción y adelgazamiento, salones de masaje.</t>
  </si>
  <si>
    <t>Otras actividades de servicio n.c.p. incluye, servicios de cuidado de animales domésticos, como residencias y peluquerías para animales, el aseo, formación y adiestramiento de mascotas.</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</si>
  <si>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</si>
  <si>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</si>
  <si>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</si>
  <si>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EXPLOTACIÓN MINAS Y CANTERAS</t>
  </si>
  <si>
    <t xml:space="preserve">Extracción de otras minas y canteras </t>
  </si>
  <si>
    <t>Extracción de otros minerales no metálicos n.c.p.</t>
  </si>
  <si>
    <t>Extracción de minerales para la fabricación de abonos y productos químicos, incluye  la  extracción  de  tierras  colorantes  y  otros  minerales  estimados principalmente por ser fuente de sustancias químicas y extracción de guano.</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</si>
  <si>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</si>
  <si>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</si>
  <si>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Procesamiento  y  conservación  de  pescados,  crustáceos  y  moluscos,  incluye preparación, conservación y empaque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</si>
  <si>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</si>
  <si>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empacadoras de pescado, crustáceos y moluscos.</t>
  </si>
  <si>
    <t>Procesamiento  y  conservación  de  pescados,  crustáceos  y  moluscos,  incluye producción de harina de pescado.</t>
  </si>
  <si>
    <t>Procesamiento y conservación de pescados, crustáceos y moluscos, incluye el procesamiento de algas marinas.</t>
  </si>
  <si>
    <t>Las actividades de embarcaciones que se dedican a la pesca y a la elaboración y conservación de pescado (buques factoría).</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</si>
  <si>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</si>
  <si>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frutas,  legumbres,  hortalizas  y  tubérculos, incluye la elaboración y conservación de pulpa de frutas, compotas, mermeladas y jaleas.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</si>
  <si>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</si>
  <si>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</si>
  <si>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</si>
  <si>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Elaboración  de  productos  lácteos,  incluye  la  elaboración  de  yogur,  queso  y cuajada, dulce de leche o arequipe.</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</si>
  <si>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</si>
  <si>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</si>
  <si>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legumbres: producción de harina y sémola de leguminosas desecadas, de raíces y tubérculos y de nueces comestibles.</t>
  </si>
  <si>
    <t>Elaboración de productos de café</t>
  </si>
  <si>
    <t>Trilla de café, incluye la trilla del café.</t>
  </si>
  <si>
    <t>Descafeinado, tostión y molienda del café, incluye la eliminación de la cafeína al café trillado o descafeinado.</t>
  </si>
  <si>
    <t>Descafeinado, tostión y molienda del café, incluye el tostón y la molienda del café.</t>
  </si>
  <si>
    <t>Elaboración de azúcar y panela</t>
  </si>
  <si>
    <t>Elaboración de panela, incluye la elaboración de panela a partir del jugo de caña y de sus subproductos.</t>
  </si>
  <si>
    <t>Elaboración de productos de panadería, incluye la elaboración de pan, tostadas, pastelería y bizcochos empacados, panadería congelados (panqueques, waffles, etc.) galletas, pasteles, biscochos y otros productos de panadería secos.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</si>
  <si>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</si>
  <si>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</si>
  <si>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cacao, chocolate y productos de confitería incluye la conservación en azúcar de frutas, nueces, cáscaras de frutas y otras partes de plantas.</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</si>
  <si>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</si>
  <si>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alcuzcuz.</t>
  </si>
  <si>
    <t>Elaboración de macarrones, fideos, alcuzcuz y productos farináceos similares, incluye la elaboración de productos de pasta enlatados o congelados.</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</si>
  <si>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</si>
  <si>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</si>
  <si>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</si>
  <si>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tamales,  cerdo  relleno (lechona) y productos similares congelados o enlatados y comidas empacadas al vacío.</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</si>
  <si>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</si>
  <si>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</si>
  <si>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sucedáneos no lácteos de leche y de quesos, productos de huevo y concentrados artificiales.</t>
  </si>
  <si>
    <t>Elaboración  de  otros  productos  alimenticios  n.c.p.,  incluye  la  elaboración  de pasabocas fritos (papas, chicharrones, patacones, etcétera).</t>
  </si>
  <si>
    <t>Elaboración de alimentos preparados para animales</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</si>
  <si>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</si>
  <si>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</si>
  <si>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alimentos preparados para animales, incluye el tratamiento de desperdicios de plantas de beneficio animal para preparar alimento para animales.</t>
  </si>
  <si>
    <t>Elaboración de bebidas</t>
  </si>
  <si>
    <t>Destilación, rectificación y mezcla de bebidas alcohólicas, incluye la mezcla de bebidas  alcohólicas  destiladas,   la  producción   o  elaboración   de  bebidas alcohólicas destiladas como whisky, coñac, ginebra, aguardientes y/o licores.</t>
  </si>
  <si>
    <t>Elaboración de bebidas fermentadas no destiladas, incluye la elaboración de vinos espumosos a partir de mosto concentrado de uva, otros vinos de fruta.</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</si>
  <si>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</si>
  <si>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</si>
  <si>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el  embotellado  y etiquetado de bebidas fermentadas no destiladas, siempre y cuando se realicen en la misma unidad de producción.</t>
  </si>
  <si>
    <t>Elaboración de bebidas no alcohólicas, producción de aguas minerales y de otras aguas embotelladas, incluye la elaboración de bebidas no alcohólicas, aguas minerales naturales, bebidas isotónicas y energizantes.</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</si>
  <si>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</si>
  <si>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el  embotellado  y  etiquetado  de  bebidas  no alcohólicas, siempre y cuando se realicen en la misma unidad de producción.</t>
  </si>
  <si>
    <t>Elaboración de productos de tabaco</t>
  </si>
  <si>
    <t>Elaboración  de  productos  de  tabaco,  incluye  la  elaboración  de  productos  de tabaco y sus sucedáneos, cigarrillos, picadura, cigarros, tabaco de pipa, tabaco de mascar, rapé, tabaco homogeneizado o reconstituido, etcétera, el desvenado y secado de las hojas de tabaco.</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</si>
  <si>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</si>
  <si>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</si>
  <si>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Acabado   de   productos   textiles,   incluye   el   impermeabilizado,   revestido, encauchado o impregnado de prendas.</t>
  </si>
  <si>
    <t>Confección de artículos con materiales textiles, excepto prendas de vestir, incluye la confección de artículos tejidos de cualquier material textil.</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</si>
  <si>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</si>
  <si>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</si>
  <si>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</si>
  <si>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</si>
  <si>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</si>
  <si>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</si>
  <si>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Confección de prendas de vestir, excepto prendas de piel, incluye la fabricación de tapabocas; fajas y corsés no ortésicos, sombreros de fieltro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</si>
  <si>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</si>
  <si>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</si>
  <si>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</si>
  <si>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</si>
  <si>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</si>
  <si>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</si>
  <si>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</si>
  <si>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</si>
  <si>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</si>
  <si>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</si>
  <si>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calzado  de  cuero  y  piel,  con  cualquier  tipo  de  suela,  incluye fabricación mecanizada de calzado deportivo o casual elaborado en cuero.</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</si>
  <si>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</si>
  <si>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partes del calzado incluye la fabricación de partes del calzado tales como  capelladas,  punteras,  contrafuertes,  plantillas,  suelas,  tacones,  tapas, etcétera., de cuero, metal y material textil.</t>
  </si>
  <si>
    <t>Aserrado, acepillado e impregnación de la madera</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</si>
  <si>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</si>
  <si>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</si>
  <si>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</si>
  <si>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Fabricación de partes y piezas de madera, de carpintería y ebanistería para la construcción</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</si>
  <si>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incluso los de parqué.</t>
  </si>
  <si>
    <t>Fabricación de partes y piezas de madera, de carpintería y ebanistería para la construcción, incluye la fabricación de doseles y molduras de madera, tabletas, tejas, ripias, tableros.</t>
  </si>
  <si>
    <t>Fabricación de recipientes de madera</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</si>
  <si>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</si>
  <si>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</si>
  <si>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</si>
  <si>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</si>
  <si>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</si>
  <si>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</si>
  <si>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</si>
  <si>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</si>
  <si>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Coquización, fabricación de productos de la refinación del petróleo y actividad de mezcla de combustibles</t>
  </si>
  <si>
    <t>Fabricación de productos de la refinación del petróleo</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</si>
  <si>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</si>
  <si>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</si>
  <si>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</si>
  <si>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</si>
  <si>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</si>
  <si>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</si>
  <si>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revestidos o recubiertos con jabones o detergentes.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</si>
  <si>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preparados para la higiene bucal y dental, incluso pastas y polvos para la fijación de dentaduras postizas; La fabricación  de  otros  preparados  de  perfumería,  cosméticos  y  de  tocador  no clasificados en otra parte, tales como los desodorantes, las sales de baño y otros preparados de uso personal.</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</si>
  <si>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</si>
  <si>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</si>
  <si>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</si>
  <si>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</si>
  <si>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</si>
  <si>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preparados para acelerar la vulcanización del caucho.</t>
  </si>
  <si>
    <t>Fabricación de otros productos químicos n.c.p., incluye la fabricación de tintas para escribir y dibujar, tintas para sellos, tintas para sellos de seguridad, y tintas para sellos de impresión digital.</t>
  </si>
  <si>
    <t>Fabricación de otros productos químicos n.c.p., incluye fabricación de preparados y cargas para extintores.</t>
  </si>
  <si>
    <t>Fabricación de otros productos químicos n.c.p., Incluye la fabricación de placas, películas, papeles y cartones sensibilizados para usos fotográficos y heliográficos.</t>
  </si>
  <si>
    <t>Fabricación de fibras sintéticas y artificiales</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</si>
  <si>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</si>
  <si>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</si>
  <si>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las  fibras  proteicas  o proteínicas,  de  origen  animal  o  vegetal,   fibras  algínicas,  obtenidas  por transformación de ciertas algas.</t>
  </si>
  <si>
    <t>Fabricación de productos farmacéuticos, sustancias químicas medicinales y productos botánicos de uso farmacéutico</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</si>
  <si>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</si>
  <si>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uso  externo  y  de  medicamentos  anticonceptivos  hormonales;  Las  sulfas, sulfamidas y derivados, utilizados generalmente como antibióticos; La elaboración de productos endocrinos y fabricación de extractos endocrinos, etc.</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</si>
  <si>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</si>
  <si>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</si>
  <si>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</si>
  <si>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</si>
  <si>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</si>
  <si>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</si>
  <si>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</si>
  <si>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productos de plástico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</si>
  <si>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 en rollos, losetas plásticas (vinilo,  linóleo,  etc.),  tanques  y  depósitos  de  plásticos;  La  fabricación  de accesorios de material plástico para tuberías (juntas, codos, racores, etcétera); La fabricación de servicios de mesa, utensilios de cocina y artículos de tocador; La fabricación  de  otros  artículos  de  plástico  unidos  por  adhesión  como  tocados (gorros de baño de plástico), artículos de vestuario (ejemplo: gabardinas, abrigos, etc.); material escolar y de oficina; rollos u hojas de celofán; accesorios para muebles, estatuillas y otros artículos de plástico para la decoración.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</si>
  <si>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</si>
  <si>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</si>
  <si>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otros productos minerales no metálicos</t>
  </si>
  <si>
    <t>Fabricación de vidrio y productos de vidrio</t>
  </si>
  <si>
    <t>Fabricación de vidrio y productos de vidrio, incluye la fabricación de bulbos en vidrio  para  bombillas,  espejos  de  vidrio  y  lunas  o  lunetas  de  seguridad  sin enmarcar para vehículos.</t>
  </si>
  <si>
    <t>Fabricación de productos minerales no metálicos n.c.p.</t>
  </si>
  <si>
    <t>Fabricación cal y yeso, incluye la fabricación de cal viva (caliza y/o dolomita calcinada); cal apagada; cal hidráulica; dolomita calcinada.</t>
  </si>
  <si>
    <t>Corte, tallado y acabado de la piedra, incluye el trabajo de la piedra en bruto extraída de canteras y marmolerías.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</si>
  <si>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</si>
  <si>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Fabricación de productos metalúrgicos básicos</t>
  </si>
  <si>
    <t>Industrias básicas de metales preciosos y de metales no ferrosos</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</si>
  <si>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</si>
  <si>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refinación  de  metales preciosos mediante procesos químicos a fin de eliminar impurezas intrínsecas.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</si>
  <si>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</si>
  <si>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</si>
  <si>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Fabricación de productos metálicos para uso estructural, tanques, depósitos y generadores de vapor</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</si>
  <si>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</si>
  <si>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armas y municiones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</si>
  <si>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</si>
  <si>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</si>
  <si>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Forja,  prensado,  estampado  y  laminado  de  metal;  pulvimetalurgia,  incluye  la fabricación de artefactos para tapas y similares para embotelladoras, los trabajos de hojalatería no mecanizada.</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</si>
  <si>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</si>
  <si>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Tratamiento y revestimiento de metales mecanizado, incluye el revestimiento no metálico de metales: pintura, plastificado, esmaltado, lacado,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</si>
  <si>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</si>
  <si>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</si>
  <si>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componentes y tableros electrónicos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</si>
  <si>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 como tarjetas  de  crédito  con  chip  incorporado,  tarjetas  SIM  y  GSM  utilizadas  en teléfonos celulares, tarjetas para transporte masivo, entre otras; tarjetas interfaz (sonido,  controles,  red,  módem),  módems  externos;  inductores  (estárteles, bobinas, transformadores) tipo componente electrónico.</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</si>
  <si>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 fotosensibles, incluso células fotovoltaicas y células solares, entre otros.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</si>
  <si>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</si>
  <si>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fabricación de partes y  piezas  electrónicas  componentes  de  computadoras;  de  tarjetas,  tableros  o placas de circuitos impresos;</t>
  </si>
  <si>
    <t>Fabricación de computadoras y de equipo periférico</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</si>
  <si>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</si>
  <si>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equipos de comunicación</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</si>
  <si>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</si>
  <si>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</si>
  <si>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</si>
  <si>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</si>
  <si>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sistemas de alarma contra incendio y robo, que envían señales a una estación de control; aparatos infrarrojos (ej. control remoto).</t>
  </si>
  <si>
    <t>Fabricación de aparatos electrónicos de consumo</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</si>
  <si>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</si>
  <si>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</si>
  <si>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equipo de medición, prueba, navegación y control; fabricación
de relojes</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</si>
  <si>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grabación (caja negra).</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</si>
  <si>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</si>
  <si>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atmósfera; pluviómetros, para medir la cantidad de agua lluvia.</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</si>
  <si>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cartón, caucho,  plástico,  cueros,  entre  otros  materiales;  detectoras  de  mentiras (polígrafos); espectrómetros (aparatos que identifican las diferentes componentes del espectro de frecuencias de una señal eléctrica); calibradores, diseñados para altos niveles de precisión.</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</si>
  <si>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</si>
  <si>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colorímetros, para determinar el color de una sustancia (líquida o sólida); analizadores de gases o de humos (aparatos de Orsat), para el análisis de gases combustibles o de productos  de  la  combustión  (gases  quemados)  en  los  hornos  de  coque, gasógenos, altos hornos, etc., y que permiten dosificar principalmente el ácido carbónico, el óxido de carbono, el oxígeno y el hidrógeno; viscosímetros, que permiten determinar la viscosidad, es decir, el frotamiento interno que caracteriza a un líquido; instrumentos para medir la tensión superficial o interfacial de los líquidos (peso, volumen, altura); y los pehachímetros (medidores de pH) para medir la magnitud por la que se valora el carácter ácido o básico de un medio; instrumentos y aparatos utilizados para la medición y la regulación constante y automática de variables tales como la temperatura, la presión, la viscosidad de materiales y productos durante su fabricación u otro tipo de elaboración.</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</si>
  <si>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</si>
  <si>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de presión llamados también manóstatos o presostatos, de nivel de humedad [humidostatos] y de tiro de estufas; y reguladores automáticos de distintas magnitudes eléctricas).</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</si>
  <si>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detectores de metales; equipos de posicionamiento global GPS.</t>
  </si>
  <si>
    <t>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los vehículos de transporte  para  indicar  la  distancia  recorrida  y  el  precio  de  esta  distancia; podómetros (llamados también odómetros, cuenta-pasos), que sirven para medir, aproximadamente,  las  distancias  recorridas;  tacómetros;  bancos  de  prueba, comparadores   (incluidos   los   comparadores   ópticos   y   otros   aparatos   e instrumentos de óptica para medir y verificar); e instrumentos para verificar relojes o piezas de relojes, la fabricación de controles automáticos y reguladores para diversas aplicaciones como calefacción, aire acondicionado, refrigeración, etc.</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</si>
  <si>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aparatos  que  se activan  con  movimiento  de  relojería  o  con  un  motor  sincrónico,  como  las cerraduras con temporizador; piezas para relojes de todo tipo como muelles, rubíes, esferas, chapas, manecillas, puentes y otras piezas.</t>
  </si>
  <si>
    <t>Fabricación de equipo de irradiación y equipo electrónico de uso médico y terapéutico</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</si>
  <si>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</si>
  <si>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</si>
  <si>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</si>
  <si>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microfilmes o microfichas y  cámaras  de  filmación  con  banda  sonora;  de  proyectores  de  imagen  fija, (diapositiva); ampliadores y reductores de imagen, incluidas las máquinas de microfilmes  y  de  microfichas  y  otros  aparatos  lectores  de  microformatos; proyectores  cinematográficos,  aparatos  fijos  o  portátiles  para  la  proyección diascópica de una serie de imágenes en movimiento con o sin banda sonora en la misma película; aparatos con lámparas de descarga (flashes electrónicos)  y otros aparatos para la producción de luz de destello, excepto las lámparas de destello; aparatos para montajes láser.</t>
  </si>
  <si>
    <t>Fabricación de aparatos y equipo eléctrico</t>
  </si>
  <si>
    <t>Fabricación de motores, generadores y transformadores eléctricos y de aparatos de distribución y control de la energía eléctrica</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</si>
  <si>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</si>
  <si>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</si>
  <si>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</si>
  <si>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</si>
  <si>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hilos y cables aislados y sus dispositivos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</si>
  <si>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 conductores de corriente incluido  cajas  plásticas  de  conexiones,  tapas  para  tomas  e  interruptores  y accesorios plásticos para tendidos aéreos;  conductos y juntas de metal aisladas y fabricación de pararrayos, entre otros.</t>
  </si>
  <si>
    <t>Fabricación de equipos eléctricos de iluminación</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</si>
  <si>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</si>
  <si>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</si>
  <si>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aparatos de uso doméstico</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</si>
  <si>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 cocinillas, parrillas, cocinas, aparatos de cocina y calentadores de platos.</t>
  </si>
  <si>
    <t>Fabricación de aparatos de uso doméstico, incluye el mantenimiento y reparación de aparatos y equipo doméstico cuando se realizan en la misma unidad que los produce.</t>
  </si>
  <si>
    <t>Fabricación de otros tipos de equipo eléctrico n.c.p.</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</si>
  <si>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robos y alarmas contra incendio.</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</si>
  <si>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similares,  dispositivos  de  señalización  acústica  o  visual,  dispositivos  de señalización acústico.</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</si>
  <si>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</si>
  <si>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puertas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</si>
  <si>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</si>
  <si>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</si>
  <si>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maquinaria y equipo n.c.p.</t>
  </si>
  <si>
    <t>Fabricación de maquinaria y equipo de uso general</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</si>
  <si>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 cifras escritas en ellas a máquinas calculadoras; máquinas fotocopiadoras, por sistema óptico, o por contacto, y máquinas termocopiadoras, impresoras, offset de carga manual para oficinas, hectógrafos o máquinas multicopistas de matriz estarcida y máquinas de imprimir direcciones; cartuchos de tinta y tóner para fotocopiadoras e impresoras.</t>
  </si>
  <si>
    <t>Fabricación  de  herramientas  manuales  con  motor,  incluye  la  fabricación  de herramienta manual, con motor eléctrico como: taladros, pulidoras, afiladoras, sierras circulares.</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</si>
  <si>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 estufas a gas, calentadores para agua, cintas métricas e instrumentos de precisión,  básculas  y  balanzas  de  uso  doméstico  y  comercial,  balanzas  de plataforma portátiles o móviles, balanzas para el pesaje continuo de sólidos y de líquidos. Balanzas equipadas con calculadoras o capaces de convertir unidades de peso en unidades de cuenta y de realizar otras operaciones basadas en unidades de peso, pesas, etc.</t>
  </si>
  <si>
    <t>Fabricación de otros tipos de maquinaria y equipo de uso general n.c.p., incluye la  fabricación  de  maquinaria  para  licuar  aire  y  gas,  equipo  de  soldadura  no eléctrico, ventiladores de uso industrial, campanas de ventilación.</t>
  </si>
  <si>
    <t>Fabricación de maquinaria y equipo de uso especial</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</si>
  <si>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</si>
  <si>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</si>
  <si>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</si>
  <si>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</si>
  <si>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</si>
  <si>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</si>
  <si>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corrientes, de platina, de cilindros y rotativas, incluso impresoras especiales como máquinas para  marcar  corcho,  u  otros  artículos  no  usuales),  excepto  la  utilizada  para impresión  sobre  textiles;   máquinas  auxiliares  de  la  impresión  (por  ejemplo, cargadoras,   alimentadoras,   plegadoras,   encoladoras,   engrapadoras,   etc.); máquinas  para  la  elaboración  de  matrices  y  planchas  de  estereotipia,  de elaboración de planchas y grabado al agua fuerte y de fototipia y composición tipográfica.</t>
  </si>
  <si>
    <t>Fabricación  de  otros  tipos  de  maquinaria  de  uso  especial  n.c.p.,  incluye  la fabricación de secadoras centrífugas para ropa, de uso industrial.</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</si>
  <si>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</si>
  <si>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vehículos automotores, remolques y semirremolques</t>
  </si>
  <si>
    <t>Fabricación de carrocerías para vehículos automotores; fabricación de remolques y semirremolques</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</si>
  <si>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transporte de    mercancías,    tales    como    remolques    cisterna,    remolques    nodriza (portaautomóviles) y de mudanzas; cureñas para cañones de artillería; remolques para exposiciones, presentación de mercancías o con fines publicitarios, etc.; para el transporte de pasajeros y para otros fines, incluso remolques para el transporte combinado por ferrocarril y carreteras.</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</si>
  <si>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</si>
  <si>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otros tipos de equipo de transporte</t>
  </si>
  <si>
    <t>Fabricación de otros tipos de equipo de transporte n.c.p.</t>
  </si>
  <si>
    <t>Fabricación de motocicletas, incluye la fabricación de motocicletas, velocípedos con motor auxiliar.</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</si>
  <si>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</si>
  <si>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bicicletas y de sillas de ruedas para personas con discapacidad, incluye fabricación de partes y piezas de bicicletas  y de sillas de ruedas para personas con discapacidad.</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</si>
  <si>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</si>
  <si>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</si>
  <si>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colchones y somieres</t>
  </si>
  <si>
    <t>Fabricación de colchones y somieres, incluye la fabricación de colchones con muelles, rellenos o guarnecidos de caucho o plástico, la fabricación de somieres y de bases para colchones.</t>
  </si>
  <si>
    <t>Fabricación de joyas, bisutería y artículos conexos</t>
  </si>
  <si>
    <t>Fabricación  de  joyas,  bisutería y  artículos  conexos,  incluye  la  producción  de piedras preciosas y semi preciosas cortadas y talladas (pulidas), la fabricación de artículos de joyería y orfebrería.</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</si>
  <si>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</si>
  <si>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</si>
  <si>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rollos para instrumentos mecánicos automáticos, entre otros.</t>
  </si>
  <si>
    <t>Fabricación de instrumentos musicales, incluye la fabricación de instrumentos musicales cuyo sonido se produce, se amplifica y/o sintetiza electrónicamente.</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</si>
  <si>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</si>
  <si>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juegos, juguetes y rompecabezas</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</si>
  <si>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</si>
  <si>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</si>
  <si>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</si>
  <si>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instrumentos, aparatos y materiales médicos y odontológicos (incluido mobiliario)</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</si>
  <si>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</si>
  <si>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</si>
  <si>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actividades de laboratorios de mecánica dental.</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</si>
  <si>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</si>
  <si>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</si>
  <si>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</si>
  <si>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 que actúan por compresión torácica; por inhalación de oxígeno o de una mezcla de oxígeno y  anhídrido  carbónico  mediante  máscaras;  los  aparatos  llamados  pulmón  de acero.</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</si>
  <si>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oxígeno o de aire comprimido portátil, o estar alimentados por un tubo unido a una fuente de aire comprimido exterior, compresor, depósito, etc., o incluso simplemente unidos a la atmósfera,  en  determinados  aparatos  diseñados  para  alimentarlos  a  corta distancia.</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</si>
  <si>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fabricación de pinceles, rodillos y artículos similares; la fabricación de equipo de protección y de seguridad;  fabricación de ropa resistente al fuego (ignífuga) y otras prendas de protección que no sean de asbesto y fabricación de artículos de fiestas y de carnavales;    fabricación  de  cinturones  de  seguridad  para  instaladores  y reparadores de líneas telefónicas y de electricidad y otros cinturones para uso industrial; fabricación de flotadores (salvavidas) de corcho;  fabricación de cascos de  plástico  endurecido  y  otro  equipo  de  seguridad  personal  de  plástico; fabricación de trajes protectores para bomberos; fabricación de cascos de metal y otro equipo de seguridad personal de metal;  fabricación de tapones para los oídos  y  la  nariz  (Por  ejemplo,  para  natación  y  para  protección  del  ruido); fabricación de máscaras antigás que permiten respirar en medios viciados por el polvo, emanaciones tóxicas, humo y vapores.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</si>
  <si>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 cuando el aire respirable proceda directamente del exterior y pase por un órgano filtrante que absorbe los gases nocivos y retiene el polvo.</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</si>
  <si>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</si>
  <si>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encendedores y mecheros, caminadores y cunas portátiles o portabebés.</t>
  </si>
  <si>
    <t>Otras  industrias  manufactureras  n.c.p.,  incluye  la  fabricación  de  árboles  de navidad  artificiales  y  sus  adornos  (excepto  adornos  de  vidrio  y  eléctricos), artículos de fiestas y de carnavales como disfraces y accesorios, y otros artículos recreativos.</t>
  </si>
  <si>
    <t>Mantenimiento y reparación especializada de productos elaborados en metal, incluye  mantenimiento  y  reparación  de  herramientas  mecánicas  simples  de medición elaboradas en metal.</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</si>
  <si>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</si>
  <si>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</si>
  <si>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Mantenimiento y reparación especializada de equipo eléctrico, incluye equipos de iluminación,   máquinas   eléctricas   para   soldadura,   máquinas   de   limpieza ultrasónica, cables de fibra óptica para la transmisión de imágenes y aparatos de conmutación.</t>
  </si>
  <si>
    <t>SUMINISTRO DE ELECTRICIDAD, GAS, VAPOR Y AIRE ACONDICIONADO</t>
  </si>
  <si>
    <t>Suministro de electricidad, gas, vapor y aire acondicionado</t>
  </si>
  <si>
    <t>Suministro de vapor y aire acondicionado</t>
  </si>
  <si>
    <t>Suministro de vapor y aire acondicionado, incluye la producción, captación y distribución  de  vapor  y  agua  caliente  para  calefacción,  aire  frío,  agua  fría, producción de hielo.</t>
  </si>
  <si>
    <t>DISTRIBUCIÓN DE AGUA; EVACUACIÓN Y TRATAMIENTO DE AGUAS RESIDUALES, GESTIÓN DE DESECHOS Y ACTIVIDADES DE SANEAMIENTO AMBIENTAL</t>
  </si>
  <si>
    <t>Captación, tratamiento y distribución de agua</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</si>
  <si>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</si>
  <si>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</si>
  <si>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Recolección, tratamiento y disposición de desechos, recuperación de materiales</t>
  </si>
  <si>
    <t>Recolección de desechos</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</si>
  <si>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</si>
  <si>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</si>
  <si>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Tratamiento y disposición de desechos</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</si>
  <si>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</si>
  <si>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Recuperación de materiales</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</si>
  <si>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</si>
  <si>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Instalaciones eléctricas, de fontanería y otras instalaciones especializadas</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</si>
  <si>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</si>
  <si>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</si>
  <si>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</si>
  <si>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Terminación y acabado de edificios y obras de ingeniería civil, incluye la pintura y/o encerado de interiores de techos, paredes, pisos, la instalación de muebles de cocina a la medida.</t>
  </si>
  <si>
    <t>Mantenimiento y reparación de vehículos automotores</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</si>
  <si>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</si>
  <si>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Comercio de partes, piezas (autopartes) y accesorios (lujos) para vehículos automotores</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</si>
  <si>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</si>
  <si>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</si>
  <si>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</si>
  <si>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</si>
  <si>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</si>
  <si>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artículos de ferretería, pinturas y productos de vidrio en establecimientos  especializados,  incluye  solamente  venta  de  hierro,  sin  auto transporte.</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</si>
  <si>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</si>
  <si>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Transporte terrestre; transporte por tuberías</t>
  </si>
  <si>
    <t>Transporte terrestre público automotor</t>
  </si>
  <si>
    <t>Transporte de carga por carretera, incluye solamente transporte  municipal de carga de artículos como, pan, leche que se recoge en las granjas, legumbres.</t>
  </si>
  <si>
    <t>Almacenamiento  y  depósito,  incluye  cámaras  frigoríficas,  silos  de  granos  y almacenamiento y depósito de madera, carbón mineral y/o vegetal, depósitos y distribución de fósforo, almacenamiento zonas franca.</t>
  </si>
  <si>
    <t>Manipulación de carga, incluye la carga y descarga de mercancías y equipaje por estibadores,   coteros,   paletizadores,   excepto   cargue   y   descargue   de embarcaciones aéreas, marítimas y/o fluviales.</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</si>
  <si>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</si>
  <si>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Otros tipos de alojamientos para visitantes, incluye los servicios de alojamiento en refugios de montaña.</t>
  </si>
  <si>
    <t>Otros tipos de alojamiento n.c.p., se incluyen los servicios de coche cama y/o comedores a bordo cuando son prestados por unidades separadas de las que suministran el servicio de transporte.</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</si>
  <si>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</si>
  <si>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</si>
  <si>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</si>
  <si>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Actividades de catering para eventos y otros servicios de comidas</t>
  </si>
  <si>
    <t>Catering para eventos, incluye la provisión de servicios de comida en banquetes, recepciones  de  empresas  (casas  de  banquetes),  bodas,  fiestas  y  otras celebraciones o reuniones.</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</si>
  <si>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</si>
  <si>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Edición de libros, publicaciones periódicas y otras actividades de edición</t>
  </si>
  <si>
    <t>Edición de libros, incluye las actividades de edición de libros en general, en formato impreso, electrónico CD, pantalla electrónica, entre otros, audio o en la internet.</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</si>
  <si>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</si>
  <si>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</si>
  <si>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</si>
  <si>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Actividades de grabación de sonido y edición de música, se incluyen la producción de  grabaciones  matrices  originales  de  música  o  sonido,  tales  como  cintas magnetofónicas, discos compactos.</t>
  </si>
  <si>
    <t>Actividades de telecomunicaciones alámbricas</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</si>
  <si>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</si>
  <si>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la   explotación   y mantenimiento de los sistemas de conmutación y transmisión, la explotación de sistemas de distribución por cable.</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</si>
  <si>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</si>
  <si>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</si>
  <si>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 y los sistemas de acceso troncalizado (Trunkig), los servicios de transmisión omni-direccional  y  la  transmisión  a  través  de  ondas;  puede,  basarse  en  una  sola tecnología o una combinación de tecnologías.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</si>
  <si>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telecomunicaciones por las conexiones de las telecomunicaciones existentes: Reventa de servicios telecomunicaciones (es decir, la compra y reventa de la capacidad de la red, sin prestación   de   servicios   adicionales)   radio   búsqueda,   la   transmisión   de teleconferencias, Los servicios auxiliares de ayuda cuyo objetivo es la seguridad de la vida humana, la seguridad del Estado o razones de interés humanitario tales como  el  Servicio    móvil  marítimo  y  Aeronáutico;  servicios  especiales  de telecomunicaciones tales como el de Radioaficionados y de Banda Ciudadana; servicios de telecomunicaciones no incluidos en ninguna de las clases anteriores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</si>
  <si>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</si>
  <si>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arquitectura  e  ingeniería  y  otras  actividades  conexas  de consultoría técnica, incluye el diseño y arquitectura de jardines.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</si>
  <si>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</si>
  <si>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</si>
  <si>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</si>
  <si>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Actividades especializadas de diseño,  incluye  las actividades de diseñadores gráficos, diseño industrial.</t>
  </si>
  <si>
    <t>Alquiler y arrendamiento de equipo recreativo y deportivo, incluye el alquiler de equipo recreativo y deportivo, embarcaciones de recreo, botes, canoas, veleros, esquís y otros tipos de equipo de deportes.</t>
  </si>
  <si>
    <t>Actividades de empresas de servicios temporales</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</si>
  <si>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</si>
  <si>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Otras actividades de provisión de talento humano</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</si>
  <si>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</si>
  <si>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</si>
  <si>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</si>
  <si>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Otros tipos de educación n.c.p., incluye actividades de enseñanza e instrucción especializada  como:  autoescuelas  (enseñanza  de  conducción,  no  dirigida  a conductores profesionales), las escuelas de vuelo</t>
  </si>
  <si>
    <t>Actividades de hospitales y clínicas, con internación</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</si>
  <si>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fonoaudiología,  etc.,  cuando  se  prestan  a  pacientes  internos;  servicios  de urgencias. Servicios de quirófanos, servicios de farmacia, servicios de comida a pacientes  internos  y  otros  servicios  hospitalarios;  servicios  de  centros  de planificación   familiar   que   proporcionan   tratamiento   médico   tales   como esterilización e interrupción del embarazo, cuando se realizan con internación.</t>
  </si>
  <si>
    <t>Otras actividades de atención relacionadas con la salud humana</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</si>
  <si>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</si>
  <si>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la actividad de los hospitales y clínicas con internación, estas actividades pueden realizarse a pacientes externos o ambulatorios, en consultorios privados, centros médicos, puestos de salud, clínicas asociadas con empresas, escuelas, hogares para ancianos, organizaciones sindicales y asociaciones profesionales, así como en el domicilio de los pacientes; terapia ocupacional, terapia de lenguaje.</t>
  </si>
  <si>
    <t>Actividades de apoyo terapéutico, incluye los tratamientos de adelgazamiento y los masajes que se efectúan bajo control y supervisión médica, masaje medicinal, podología, homeopatía, quiropráctica acupuntura; parteras; hidroterapia etc.</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</si>
  <si>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</si>
  <si>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Otras actividades de espectáculos en vivo, incluye los espectáculos en vivo tales como: circos, títeres, pantomima, narración y declamación, entre otros.</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</si>
  <si>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</si>
  <si>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profesionales   o   aficionados,   por   parte   de organizaciones con instalaciones propias; la gestión de esas instalaciones y la dotación del personal necesario para su funcionamiento.</t>
  </si>
  <si>
    <t>Actividades de clubes deportivos, incluye los clubes sociales y deportivos</t>
  </si>
  <si>
    <t>Actividades  de  clubes  deportivos,  incluye  clubes  deportivos  profesionales  de fútbol, natación, golf, atletismo, gimnasia, tenis, baloncesto béisbol etcétera.</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</si>
  <si>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</si>
  <si>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por cuenta propia de deportistas y atletas, árbitros, jueces, cronometradores, guías de montaña e instructores, entre otros.</t>
  </si>
  <si>
    <t>Otras actividades deportivas, Las actividades de los productores o promotores de eventos deportivos, con o sin instalaciones; Incluye actividades de ligas deportivas y órganos reguladores; Las actividades relacionadas con la promoción de eventos deportivos.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</si>
  <si>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</si>
  <si>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</si>
  <si>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Actividades de sindicatos de empleados</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</si>
  <si>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</si>
  <si>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</si>
  <si>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trabajo  y  artículos  similares  de lavandería;  Las reparaciones menores de alteración de prendas de vestir y otros artículos textiles cuando se efectúan en conexión con la limpieza.</t>
  </si>
  <si>
    <t>Pompas fúnebres y actividades relacionadas, se incluye la prestación de servicios de sepultura y cremación.</t>
  </si>
  <si>
    <t>Otras actividades de servicio n.c.p. incluye, las actividades de trabajadores y trabajadoras sexuales.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</si>
  <si>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</si>
  <si>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t>
  </si>
  <si>
    <t>Actividades de organizaciones y entidades extraterritoriales</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</si>
  <si>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consulares.</t>
  </si>
  <si>
    <t>Cultivo de caña de azúcar, incluye el cultivo de caña de azúcar.</t>
  </si>
  <si>
    <t>Actividades de apoyo a la agricultura, incluye suministro o alquiler de maquinaria agrícola con operadores y personal.</t>
  </si>
  <si>
    <t>Pesca</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</si>
  <si>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</si>
  <si>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Pesca marítima, incluye la pesca comercial de altura y costera, la captura de ballenas,  las  actividades  de  buques  dedicados  a  la  vez  a  la  pesca  y  a  la elaboración y conservación de pescado.</t>
  </si>
  <si>
    <t>Pesca de agua dulce, incluye la pesca comercial en aguas interiores, la extracción de crustáceos y moluscos y animales acuáticos de agua dulce.</t>
  </si>
  <si>
    <t>Pesca de agua dulce, incluye La recolección de materiales de agua dulce.</t>
  </si>
  <si>
    <t>Extracción de minerales metalíferos</t>
  </si>
  <si>
    <t xml:space="preserve">Extracción de minerales metalíferos no ferrosos </t>
  </si>
  <si>
    <t>Extracción de otros minerales metalíferos no ferrosos n.c.p., incluye plantas de beneficio o tratamiento de minerales metálicos.</t>
  </si>
  <si>
    <t>Extracción de otros minerales no metálicos n.c.p., incluye las plantas de beneficio o tratamiento de minerales no metálicos.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</si>
  <si>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</si>
  <si>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</si>
  <si>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</si>
  <si>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Elaboración de aceites y grasas de origen vegetal y animal</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</si>
  <si>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</si>
  <si>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</si>
  <si>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margarina, grasas mixtas para cocinar.</t>
  </si>
  <si>
    <t>Elaboración de aceites y grasas de origen vegetal y animal, incluye  la elaboración de aceites y grasas de origen animal.</t>
  </si>
  <si>
    <t>Elaboración de aceites y grasas de origen vegetal y animal, incluye  la extracción de aceites  de pescado  y  de mamíferos marinos, La producción de borra de algodón, tortas y otros productos residuales de la elaboración de aceite.</t>
  </si>
  <si>
    <t>Otros  derivados  del  café,  incluye  la  elaboración  de  otros  productos  de  café (descafeinado o no): extractos y concentrados de café, café soluble o instantáneo y café liofilizado.</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</si>
  <si>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</si>
  <si>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</si>
  <si>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Destilación, rectificación y mezcla de bebidas alcohólicas, incluye la producción o elaboración y/o embotellado y etiquetado de alcoholes y de bebidas alcohólicas destiladas como whisky, aguardientes, vinos, mezclas y/o licores.</t>
  </si>
  <si>
    <t>Producción de malta, elaboración de cervezas y otras bebidas malteadas, incluye la elaboración de maltas y cervezas de fermentación alta, negras y fuertes y de baja graduación o sin alcohol.</t>
  </si>
  <si>
    <t>Producción de malta, elaboración de cervezas y otras bebidas malteadas, incluye el embotellado y etiquetado de bebidas malteadas, siempre y cuando se realice en la misma unidad de producción.</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</si>
  <si>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</si>
  <si>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</si>
  <si>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</si>
  <si>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</si>
  <si>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</si>
  <si>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</si>
  <si>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Acabado de productos textiles, incluye la fabricación de estampados y troquelados textiles.</t>
  </si>
  <si>
    <t>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</si>
  <si>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</si>
  <si>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</si>
  <si>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</si>
  <si>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Curtido y recurtido de cueros; recurtido y teñido de pieles, incluye las curtiembres o la producción de cueros imputrescibles, descarnadura, adobados, curtido y recurtido, el curtido puede ser vegetal, mineral o químico al cromo.</t>
  </si>
  <si>
    <t>Curtido y recurrido de cueros; recurtido y teñido de pieles, incluye el recurtido y teñido  de  pieles,  producción  de  cueros  curtidos,  gamuzados,  regenerados, tenerías, curtidurías.</t>
  </si>
  <si>
    <t>Aserrado, acepillado e impregnación de la madera, incluye el aserrado de madera en bruto constituida por troncos y trozas y aserrado de trozas escuadradas y costeras para producir maderos, tala y aserrío de bosques.</t>
  </si>
  <si>
    <t>Fabricación de hojas de madera para enchapado; fabricación de tableros contrachapados, tableros laminados, tableros de partículas y otros tableros y paneles</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</si>
  <si>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</si>
  <si>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hojas  de  madera  para  enchapado;  fabricación  de  tableros contrachapados,  tableros  laminados,  tableros  de  partículas  y  otros  tableros, paneles, incluye fabricación de madera laminada para enchapado y de madera compactada.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</si>
  <si>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</si>
  <si>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</si>
  <si>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</si>
  <si>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</si>
  <si>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</si>
  <si>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</si>
  <si>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laminados y láminas metálicas (aluminio), en el caso de los laminados sobre una base de papel o cartón.</t>
  </si>
  <si>
    <t>Fabricación de papel y cartón ondulado (corrugado); fabricación de envases, empaques y de embalajes de papel y cartón, incluye la fabricación de papel o cartón ondulado, corrugado o acanalado.</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</si>
  <si>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</si>
  <si>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mecanismos de Jacquard; papel engomado o adhesivo  en hojas, cintas o rollos (cinta de enmascarar); etiquetas en blanco e impresas.</t>
  </si>
  <si>
    <t>Fabricación de otros artículos de papel y cartón, incluye la fabricación de papel de colgadura y papeles similares, incluyendo papel de colgadura de material textil y recubierto de vinilo y papeles diáfanos para vidrieras.</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</si>
  <si>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carteles y avisos litográficos, afiches,  catálogos  publicitarios,  almanaques  y  calendarios,  diarios  y  agendas temáticas, formularios comerciales, papel de correspondencia y otros materiales impresos;   la  impresión  de  tarjetas  para  tabulación;  cuadernos  para  dibujo, cuadernos de ejercicios y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</si>
  <si>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</si>
  <si>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</si>
  <si>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</si>
  <si>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</si>
  <si>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</si>
  <si>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</si>
  <si>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</si>
  <si>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producción de sustancias  y  productos  químicos  mediante  procesos  biotecnológicos  y  la fabricación de desinfectantes para el hogar, la industria y uso agropecuario.</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</si>
  <si>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</si>
  <si>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</si>
  <si>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minerales.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</si>
  <si>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</si>
  <si>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pigmento.</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</si>
  <si>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</si>
  <si>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extracción y refinación de aceites esenciales y resinoides, la fabricación de aceites y grasas modificadas químicamente.</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</si>
  <si>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</si>
  <si>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</si>
  <si>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</si>
  <si>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</si>
  <si>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</si>
  <si>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</si>
  <si>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</si>
  <si>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Reencauche de llantas usadas, incluye el reencauche de llantas de caucho para todo tipo de vehículos, aeronaves, equipo y maquinaria móvil para uso agrícola, industrial y minero; y la sustitución de bandas de rodamiento para todo tipo de llantas usadas.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</si>
  <si>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</si>
  <si>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</si>
  <si>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</si>
  <si>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aislantes; artículos de vidrio  para  la  cocina  y  para  la  mesa,  por  ejemplo,  vasos  y  otros  artículos domésticos de vidrio o cristal.</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</si>
  <si>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</si>
  <si>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</si>
  <si>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</si>
  <si>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de arcilla cocida.</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</si>
  <si>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</si>
  <si>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</si>
  <si>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</si>
  <si>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</si>
  <si>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</si>
  <si>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productos de cerámica n.c.p.</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</si>
  <si>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</si>
  <si>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</si>
  <si>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</si>
  <si>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otros  artículos  de  hormigón,  cemento  y  yeso  tales  como  estatuas,  muebles, bajorrelieves y altorrelieves, jarrones, macetas, etc.; artículos de hormigón no refractario.</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</si>
  <si>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</si>
  <si>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</si>
  <si>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Industrias básicas de otros metales no ferrosos, incluye la fabricación de papel aluminio   a   partir   de   láminas   de   aluminio   como   componente   primario; contrachapados de hojas delgadas en donde predomine el aluminio; producción de alambre o láminas para fusibles.</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</si>
  <si>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</si>
  <si>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</si>
  <si>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</si>
  <si>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</si>
  <si>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</si>
  <si>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uso general, excepto muelles para relojes (muelles de ballesta, muelles helicoidales, barras de torsión, hojas para muelles, entre otros).</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</si>
  <si>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lavabos y otros artículos sanitarios y de aseo, esmaltados o no.</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</si>
  <si>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</si>
  <si>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metal u otros similares.</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</si>
  <si>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</si>
  <si>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pilas, baterías y acumuladores eléctricos</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</si>
  <si>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</si>
  <si>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</si>
  <si>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</si>
  <si>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equipos  eléctricos  de  iluminación,  incluye  la  fabricación  e instalación de avisos y carteles iluminados, placas de matrícula iluminadas y otros anuncios  similares  y  de  equipos  de  iluminación  para  carretera  (excepto semáforos).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</si>
  <si>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</si>
  <si>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</si>
  <si>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</si>
  <si>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de equipos de calefacción no eléctrica, de montaje permanente, para uso doméstico, tales como calefacción solar, calefacción por vapor, calefacción por petróleo y equipo de hogares y de calefacción similares; La fabricación de hogares eléctricos de tipo  doméstico (hogares eléctricos de  aire a presión o bombas de calor, etc.), hogares no eléctricos de aire a presión domésticos.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</si>
  <si>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</si>
  <si>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</si>
  <si>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cepilladoras  y  máquinas  similares);  máquinas  para  la  trilla;  maquinaria  para producir harinas, sémolas u otros productos molidos (trituradoras, agramadoras, alimentadoras,     cribadoras,     depuradoras     de     afrecho,     mezcladoras, descascarilladoras de arroz, partidoras de guisantes, etc.); prensas, trituradoras y máquinas similares utilizadas en la elaboración de vino, sidra, jugos de frutas o bebidas similares, maquinaria y equipo especial para uso en panadería y para preparar   macarrones,   espaguetis   y   productos   similares:   mezcladoras, fraccionadoras y moldeadoras de masa, cortadoras, máquinas para depositar tortas, incluidos los hornos de panadería, entre otros.</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</si>
  <si>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</si>
  <si>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</si>
  <si>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de  otra maquinaria para la preparación y la elaboración de alimentos y bebidas.</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</si>
  <si>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</si>
  <si>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 batanes de mazo y de tambor, tundidoras y máquinas de acabar, tales como máquinas de cepillar, glasear o granear el cuero.</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</si>
  <si>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incluso máquinas para la fabricación de sombreros de fieltro.</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</si>
  <si>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</si>
  <si>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en ampollas de vidrio, máquinas para la producción o el trabajo en caliente de vidrio o  productos  de  cristalería,  fibras  o  hilados  de  vidrio  como,  por  ejemplo, laminadoras de vidrio; máquinas o aparatos para la separación de isótopos; para fabricar papel, cartón corriente o cartón ondulado. Maquinaria para el acabado del papel o el cartón (máquinas de revestir, rayar o estampar); para balanceo y alineación de llantas, equipos de balanceo; de cámaras de bronceado; y de robots industriales de uso múltiple.</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</si>
  <si>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celulósicas en pasta de papel (batidoras, refinadoras, coladoras, etc.); para la producción de papel de tamaños o formas determinados o para la producción de artículos tales como sobres, bolsas de papel, cajas o cajones de cartón (por ejemplo, máquinas de cortar en tiras y de rayar, perforar, troquelar, plegar, alimentar, enrollar, fabricar vasos de papel, moldear pasta de papel, etc.); maquinaria para encuadernación, incluso cosedoras de libros, encuadernadoras para el montaje de lomos de espiral plástica o metálica y foliadoras.</t>
  </si>
  <si>
    <t>Fabricación  de  otros  tipos  de  maquinaria  de  uso  especial  n.c.p.,  incluye  la fabricación    de    artefactos    de    lanzamiento    de    aeronaves,    catapultas transportadoras de aeronaves y equipo relacionado.</t>
  </si>
  <si>
    <t>Fabricación de vehículos automotores y sus motores</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</si>
  <si>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semirremolques de circulación por carretera; automóviles de turismo y otros vehículos automotores, diseñados   principalmente   para   el   transporte   de   personas:   automóviles particulares, vehículos automotores de transporte de pasajeros, diseñados para transitar  por  todo  terreno  (trineos  motorizados,  carritos  autopropulsados  para campos de golf, vehículos para  todo terreno, vehículos deportivos, vehículos anfibios), y vehículos automotores para el transporte público de pasajeros, a saber, autobuses, buses articulados (Transmilenio), entre otros; fabricación de chasis  con  motor  para  los  vehículos  descritos  anteriormente;  motores  de combustión interna; igualmente la reconstrucción y/o rectificado.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</si>
  <si>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</si>
  <si>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partes, piezas (autopartes) y accesorios (lujos) para vehículos automotores</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</si>
  <si>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 en otra parte; partes  y  piezas  blindadas  para  vehículos  automotores;  sistemas  kits  de conversión de gas natural comprimido destinados únicamente para vehículos automotores;  y  lunetas  con  dispositivos  de  conexión  eléctrica  a  la  red desempañante para vehículos automotores; equipo eléctrico y sus partes para automotores tales como: generadores, alternadores, motores de arranque, bujías, los cables preformados, juegos o mazos de cables para encendido de motores; sistemas de puertas y ventanas eléctricas, ensamblaje de medidores en el panel de  instrumentos,  reguladores  de  voltaje,  limpiaparabrisas,  eliminadores  de escarcha y desempañadores eléctricos para automóviles, entre otros.</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</si>
  <si>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</si>
  <si>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locomotoras y de material rodante para ferrocarriles</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</si>
  <si>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</si>
  <si>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</si>
  <si>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</si>
  <si>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reconstrucción o conversión de locomotoras y vagones de ferrocarril.</t>
  </si>
  <si>
    <t>Fabricación de aeronaves, naves espaciales y de maquinaria conexa</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</si>
  <si>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</si>
  <si>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</si>
  <si>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</si>
  <si>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</si>
  <si>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</si>
  <si>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</si>
  <si>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</si>
  <si>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motocicletas, incluye la fabricación de motores para motocicletas y la reconstrucción de los mismos.  La fabricación de sidecares, partes, piezas y accesorios de motocicletas.</t>
  </si>
  <si>
    <t>Fabricación  de  joyas,  bisutería  y  artículos  conexos,  incluye  la  fabricación  y acuñado de monedas (incluso monedas de curso legal), medallas y medallones, sean o no de metales preciosos, grabado de objetos personales de metales preciosos y no preciosos.</t>
  </si>
  <si>
    <t>Otras  industrias  manufactureras  n.c.p,  incluye  fabricación  de  artículos  de celuloide.</t>
  </si>
  <si>
    <t>Otras   industrias   manufactureras   n.c.p.   incluye   actividades   de   taxidermia (disecado de animales).</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</si>
  <si>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acumuladores de vapor; reactores nucleares, excepto separadores de isótopos; placas (platework) de calderas de calefacción central y radiadores.</t>
  </si>
  <si>
    <t>Mantenimiento y reparación especializado de  maquinaria y equipo, incluye el mantenimiento y reparación de equipo de elevación y manipulación de materiales de uso industrial</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</si>
  <si>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</si>
  <si>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</si>
  <si>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Generación, transmisión, distribución y comercialización de energía eléctrica</t>
  </si>
  <si>
    <t>Comercialización de energía eléctrica, incluye la compra de energía eléctrica y su venta  a  los  usuarios  finales  y  comprende  desde  la  conexión  a  la  red  de distribución, lectura de medidores, facturación, recaudación, hasta la atención al cliente.</t>
  </si>
  <si>
    <t>Producción de gas; distribución de combustibles gaseosos por tuberías</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</si>
  <si>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</si>
  <si>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</si>
  <si>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Evacuación y tratamiento de aguas residuales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</si>
  <si>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residuales domésticas o industriales de uno o varios usuarios, como también agua lluvia por medios de redes  de  alcantarillado,  colectores,  tanques  y  otros  medios  de  transporte (vehículos cisterna de recolección de aguas residuales, etc.); El mantenimiento y la limpieza de alcantarillas y desagües.</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</si>
  <si>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el empaque y el etiquetado de desechos para propósitos de transporte.</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</si>
  <si>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</si>
  <si>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Construcción de edificios</t>
  </si>
  <si>
    <t>Construcción de edificios residenciales, incluye solamente la colocación de techos impermeables.</t>
  </si>
  <si>
    <t>Obras de ingeniería civil</t>
  </si>
  <si>
    <t>Construcción de otras obras de ingeniería civil</t>
  </si>
  <si>
    <t>Construcción de otras obras de ingeniería civil, incluye el dragado de vías de navegación.</t>
  </si>
  <si>
    <t>Instalaciones eléctricas, incluye instalaciones de sistemas de iluminación, alarma, alumbrado de calles y señales eléctricas, alumbrado de pistas de aeropuertos, trasformadores trabajos de centrales de energía.</t>
  </si>
  <si>
    <t>Mantenimiento  y  reparación  de  vehículos  automotores,  incluye  servicios  de emergencia  para  vehículos  automotores,  grúas,  remolques  y  asistencia  de carreteras, reemplazo de llantas y neumáticos, montaje y despinchado de llantas y  conversión a gas vehicular.</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</si>
  <si>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</si>
  <si>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</si>
  <si>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</si>
  <si>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mayor de otros productos n.c.p., incluye el depósito y venta de pirotecnia, cohetería.</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</si>
  <si>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</si>
  <si>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</si>
  <si>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Transporte férreo</t>
  </si>
  <si>
    <t>Transporte férreo de pasajeros, incluye el transporte de pasajeros por líneas férreas  interurbanas,  tranvía  y  metro;  los  servicios  de  coche  cama  y  coche restaurante, cuando están integrados a los servicios de las empresas ferroviarias.</t>
  </si>
  <si>
    <t>Transporte férreo de carga, incluye el transporte de carga sobre líneas principales y por líneas férreas de corto recorrido.</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</si>
  <si>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</si>
  <si>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servicios especiales de pasajeros   por   carretera   como:   turismo,   servicios   de   viajes   contratados, excursiones, transporte de trabajadores (actividades de asalariados), transporte escolar.</t>
  </si>
  <si>
    <t>Transporte de pasajeros, incluye el transporte terrestre de pasajeros por sistemas de transporte urbano y suburbano, que abarca transporte individual (taxis)</t>
  </si>
  <si>
    <t>Transporte  de  pasajeros,  incluye  alquiler  o  arrendamiento  de  vehículos  de pasajeros con conductor.</t>
  </si>
  <si>
    <t>Transporte mixto, incluye otros servicios ocasionales de transporte nacionales o municipales dedicados a desplazamiento conjunto de personas y de mercancías en vehículos especialmente acondicionados.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</si>
  <si>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</si>
  <si>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acuático</t>
  </si>
  <si>
    <t>Transporte marítimo y de cabotaje</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</si>
  <si>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</si>
  <si>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</si>
  <si>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carga marítima y de cabotaje, incluye el transporte marítimo y de cabotaje, de carga, transporte de barcazas, plataformas, petrolíferas, etcétera., remolcadas o empujadas por remolcadores, servicio de remolcadores.</t>
  </si>
  <si>
    <t>Transporte fluvial</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</si>
  <si>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</si>
  <si>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fluvial de carga, incluye el transporte de carga en ríos, canales, lagos, lagunas, ciénagas, embalses y otras vías de navegación interiores, como radas y puertos.</t>
  </si>
  <si>
    <t>Transporte aéreo</t>
  </si>
  <si>
    <t>Transporte aéreo de pasajeros</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</si>
  <si>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</si>
  <si>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</si>
  <si>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</si>
  <si>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internacional de pasajeros, incluye  el alquiler de equipo de transporte aéreo para el transporte internacional (con operador).</t>
  </si>
  <si>
    <t>Transporte aéreo de carga</t>
  </si>
  <si>
    <t>Transporte aéreo nacional de carga, incluye el transporte aéreo de carga a nivel nacional, sobre rutas regulares y no regulares de carga, alquiler de equipo de transporte aéreo con operario.</t>
  </si>
  <si>
    <t>Transporte aéreo internacional de carga, incluye el transporte aéreo regular y no regular de carga a nivel internacional, es decir, con origen y destino en dos países diferentes.</t>
  </si>
  <si>
    <t>Transporte aéreo internacional de carga, incluye el lanzamiento de satélites y naves espaciales.</t>
  </si>
  <si>
    <t>Transporte  aéreo  internacional  de  carga,  incluye  el  alquiler  de  equipo  de transporte aéreo con operario para el transporte de carga.</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</si>
  <si>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</si>
  <si>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estaciones, vías y servicios complementarios para el transporte terrestre, incluye el servicio de peaje en carreteras, puentes, túneles.</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</si>
  <si>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</si>
  <si>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</si>
  <si>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Correo y servicios de mensajería</t>
  </si>
  <si>
    <t>Actividades postales nacionales</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</si>
  <si>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</si>
  <si>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</si>
  <si>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de mensajería</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</si>
  <si>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</si>
  <si>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</si>
  <si>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Actividades de fotografía, incluye fotografía aérea.</t>
  </si>
  <si>
    <t>Actividades de seguridad privada, incluye servicios de guardias de seguridad.</t>
  </si>
  <si>
    <t>Actividades de servicios de sistemas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</si>
  <si>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</si>
  <si>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</si>
  <si>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</si>
  <si>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Actividades de envase y empaque, incluye envase y/o re-envase de sustancias químicas peligrosas.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</si>
  <si>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</si>
  <si>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actividades desarrolladas por profesionales que proporcionan «medicina tradicional» o «medicina alternativa».</t>
  </si>
  <si>
    <t>Pompas fúnebres y actividades relacionadas, se incluye la preparación de los muertos  para  el  entierro  o  la  cremación,  embalsamamiento  y  los  servicios mortuorios.</t>
  </si>
  <si>
    <t>Otros cultivos permanentes n.c.p., incluye empresas dedicadas a la industria de la producción de caucho natural o sintético.</t>
  </si>
  <si>
    <t>Actividades de apoyo a la agricultura, incluye la fumigación y fertilización aérea.</t>
  </si>
  <si>
    <t>Extracción de carbón de piedra y lignito</t>
  </si>
  <si>
    <t>Extracción de hulla (carbón de piedra)</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</si>
  <si>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</si>
  <si>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</si>
  <si>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</si>
  <si>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las operaciones para recuperar el carbón mineral de escombreras.</t>
  </si>
  <si>
    <t>Extracción de carbón lignito</t>
  </si>
  <si>
    <t>Extracción de carbón lignito, incluye la extracción de carbón lignito (carbón pardo), en minas subterráneas, incluso la minería a través de métodos de licuefacción.</t>
  </si>
  <si>
    <t>Extracción de carbón lignito, incluye la extracción de carbón lignito (carbón pardo) en minas a cielo abierto, incluso la minería a través de métodos de licuefacción.</t>
  </si>
  <si>
    <t>Extracción  de  carbón  lignito,  incluye  las  labores  de  lavado,  deshidratación, pulverización u otras operaciones.</t>
  </si>
  <si>
    <t xml:space="preserve">Extracción de petróleo crudo y gas natural </t>
  </si>
  <si>
    <t>Extracción de petróleo crudo</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</si>
  <si>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</si>
  <si>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</si>
  <si>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petróleo crudo, incluye la extracción y producción de petróleo crudo, de esquistos y arenas bituminosas.</t>
  </si>
  <si>
    <t>Extracción de gas natural</t>
  </si>
  <si>
    <t>Extracción  de  gas  natural,  incluye  la  producción  de  hidrocarburos  crudos  en estado gaseoso (gas natural), el drenaje y separación de las fracciones líquidas, la desulfuración del gas.</t>
  </si>
  <si>
    <t>Extracción de gas natural, incluye la extracción de hidrocarburos condensados.</t>
  </si>
  <si>
    <t>Extracción  de  gas  natural,  incluye  la  extracción  de  hidrocarburos  líquidos obtenidos a través de licuefacción o pirolisis.</t>
  </si>
  <si>
    <t>Extracción de minerales de hierro</t>
  </si>
  <si>
    <t>Extracción del mineral de hierro, incluye la explotación de minas metálicas, tales como: magnetita, hematita, siderita y limonita.</t>
  </si>
  <si>
    <t>Extracción del mineral de hierro, incluye el beneficio, sinterizado y aglomeración de minerales de hierro.</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</si>
  <si>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</si>
  <si>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</si>
  <si>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</si>
  <si>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</si>
  <si>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</si>
  <si>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Extracción de minerales de níquel, incluye la extracción de minerales valorados principalmente por su contenido de níquel, tales como: lateritas ferroniquelíferas, pentlandita y pirrotina para la obtención del ferroníquel.</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</si>
  <si>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</si>
  <si>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Extracción de piedra, arena, arcillas, cal, yeso, caolín, bentonitas y similares</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</si>
  <si>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</si>
  <si>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extracción de yeso y anhidrita.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</si>
  <si>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</si>
  <si>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las actividades  propias  de  las  explotaciones  de  tipo  empresarial,  es  decir,  los procesos de extracción, arranque, acumulación y cargue del producto arcilloso.</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</si>
  <si>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</si>
  <si>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</si>
  <si>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</si>
  <si>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extracción subterránea de caliza y dolomita sin calcinar (rocas carbonatadas), el transporte dentro y fuera de la mina, hasta el sitio de acopio.</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</si>
  <si>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</si>
  <si>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</si>
  <si>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</si>
  <si>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</si>
  <si>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Extracción de esmeraldas, piedras preciosas y semipreciosas</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</si>
  <si>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</si>
  <si>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</si>
  <si>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</si>
  <si>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minerales para la fabricación de abonos y productos químicos, incluye  la  extracción  de  minerales  ferrosos  valorados  principalmente  por  su contenido de pirita y pirrotina, que son sulfuros de hierro.</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</si>
  <si>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</si>
  <si>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otros  minerales  no  metálicos  n.c.p.,  incluye  la  extracción  y aglomeración de turba.</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</si>
  <si>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variedad fibrosa de serpentina llamada crisólito.</t>
  </si>
  <si>
    <t>Actividades de servicios de apoyo para la explotación de minas y canteras</t>
  </si>
  <si>
    <t>Actividades de apoyo para la extracción de petróleo y de gas natural</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</si>
  <si>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</si>
  <si>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</si>
  <si>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</si>
  <si>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</si>
  <si>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prevención y extinción de incendios en campos de petróleo y gas.</t>
  </si>
  <si>
    <t>Actividades de apoyo para otras actividades de explotación de minas y canteras</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</si>
  <si>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</si>
  <si>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</si>
  <si>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Tejeduría de productos textiles, incluye la fabricación de telas tejidas con hilados de fibras de vidrio.</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</si>
  <si>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</si>
  <si>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</si>
  <si>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</si>
  <si>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</si>
  <si>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productos de hornos de coque</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</si>
  <si>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</si>
  <si>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</si>
  <si>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</si>
  <si>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</si>
  <si>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</si>
  <si>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</si>
  <si>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</si>
  <si>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</si>
  <si>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</si>
  <si>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</si>
  <si>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plásticos en formas primarias, incluye la fabricación de celulosa y sus    derivados    químicos    como    nitrocelulosa,    acetato    de    celulosa, carboximetilcelulosa, etc.</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</si>
  <si>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</si>
  <si>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</si>
  <si>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</si>
  <si>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</si>
  <si>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</si>
  <si>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productos químicos n.c.p, incluye la fabricación de fuegos artificiales,   productos   pirotécnicos,   explosivos   y   pólvoras,   preparaciones anticongelantes y de antidetonantes.</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</si>
  <si>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inhaladores, etc.</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</si>
  <si>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</si>
  <si>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Fabricación de cemento y yeso, incluye la fabricación de clinkers y cementos hidráulicos, incluidos cemento portland, cemento aluminoso, cemento de escorias y cemento hipersulfatado; yesos a partir de yeso calcinado y/o sulfato de calcio.</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</si>
  <si>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</si>
  <si>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Corte, tallado y acabado de la piedra, incluye el corte, tallado y acabado de la piedra  para  la  construcción  de  edificios,  carreteras,  muebles  de  piedra, monumentos funerarios, estatuas (no originales artísticas), andenes, techos y otros usos.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</si>
  <si>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</si>
  <si>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</si>
  <si>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Industrias básicas de hierro y de acero</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</si>
  <si>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</si>
  <si>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</si>
  <si>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coque, cuando constituye una actividad integrada a los procesos metalúrgicos (alto horno) para la obtención de acero.</t>
  </si>
  <si>
    <t>Industrias básicas de hierro y de acero, incluye la producción de acero mediante procesos neumáticos o de cocción; lingotes de acero o de acero de aleación y de otras formas primarias de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</si>
  <si>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</si>
  <si>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</si>
  <si>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</si>
  <si>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</si>
  <si>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Industrias básicas de otros metales no ferrosos, incluye la fundición y la refinación de uranio, la producción de uranio metálico a partir de la pechblenda (dióxido de uranio) o de otros minerales.</t>
  </si>
  <si>
    <t>Fundición de metales</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</si>
  <si>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</si>
  <si>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</si>
  <si>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</si>
  <si>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otros; columnas,  vigas,  andamiajes  tubulares,  armaduras,  arcos,  cabios,  es  decir, listones atravesados a las vigas para formar suelos y techos; castilletes para bocas  de  pozos,  soportes  telescópicos,  compuertas  de  esclusas,  muelles, espigones.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</si>
  <si>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industriales. Fabricación de cubas y tanques sin accesorios térmicos y metálicos.</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</si>
  <si>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</si>
  <si>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mismas técnicas y materiales que los de la caldera.</t>
  </si>
  <si>
    <t>Fabricación de generadores de vapor, excepto calderas de agua caliente para calefacción central, incluye la fabricación de reactores nucleares para todos los fines, menos para la separación de isótopos.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</si>
  <si>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</si>
  <si>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</si>
  <si>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armas y municiones, incluye la fabricación de aparatos explosivos tales como bombas, granadas de mano, granadas de fusil, granadas de gas, granadas incendiarias y similares, minas y torpedos.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</si>
  <si>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</si>
  <si>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</si>
  <si>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</si>
  <si>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</si>
  <si>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</si>
  <si>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</si>
  <si>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 válvulas  reductoras  de  presión  y  válvulas  reguladas  termostáticamente,   La fabricación de bombas manuales;  La fabricación de grifos y válvulas sanitarios, la fabricación de grifos y válvulas de calefacción.</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</si>
  <si>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comprimido; volantes, acoplamientos de árboles, fabricación de poleas; La fabricación de partes internas del motor, tales como árboles de levas, cigüeñales y volantes, empleados en todo tipo  de  motores  de  combustión  interna,  incluso  para  vehículos  automotores, aeronaves y motocicletas;  La fabricación de cadenas de eslabones articulados y cadenas de transmisión de potencia mecánica.</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</si>
  <si>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autopropulsadas o no, como las que se utilizan en fábricas, almacenes, muelles, andenes de ferrocarril y otros lugares, incluso tractores para uso en los andenes de  las  estaciones  ferroviarias;  otra  maquinaria  para  elevación,  manipulación, carga o descarga (por ejemplo, montacargas, ascensores, elevadores de líquidos, bandas transportadoras); carretillas de faena, estén provistas o no de equipo de elevación o manipulación, y sean autopropulsadas o no, como las que se utilizan en fábricas (incluidas carretillas y carros de mano).</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</si>
  <si>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</si>
  <si>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</si>
  <si>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</si>
  <si>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</si>
  <si>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</si>
  <si>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</si>
  <si>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</si>
  <si>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 incluidas en otra parte: esparcidoras de hormigón, equipo de construcción de carreteras  (por  ejemplo,  esparcidoras  de  asfalto),  maquinaria  y  equipo  para pavimentar  con  hormigón  (estriadoras,  alisadoras,  escaqueadoras),  etc.-,  la fabricación de palas para topadoras corrientes y de pala angular y otras partes especiales de las máquinas mencionadas anteriormente.</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</si>
  <si>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niveladoras, traíllas, palas mecánicas, excavadoras, cargadoras de cucharón, apisonadoras y aplanadoras.</t>
  </si>
  <si>
    <t>Construcción de barcos y otras embarcaciones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</si>
  <si>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pasajeros, particularmente las embarcaciones de usos múltiples; barcos para pesca y embarcaciones pesqueras para el procesamiento de pescado (barcos factoría).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</si>
  <si>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</si>
  <si>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</si>
  <si>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</si>
  <si>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reconstrucción o conversión de embarcaciones de recreo y deporte, realizada en fábrica.</t>
  </si>
  <si>
    <t>Fabricación de vehículos militares de combate</t>
  </si>
  <si>
    <t>Fabricación de vehículos militares de combate, incluye la fabricación de tanques para combate, vehículos militares anfibios blindados y otros vehículos militares para combate y abastecimiento.</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</si>
  <si>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</si>
  <si>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</si>
  <si>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</si>
  <si>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hogares y quemadores industriales, equipo de elevación y manipulación de uso industrial, desmantelado o desguace a gran escala de maquinaria y equipo industrial, las actividades de mecánicos  instaladores, montaje de máquinas.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</si>
  <si>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</si>
  <si>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</si>
  <si>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</si>
  <si>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Transmisión de energía eléctrica, incluye el transporte de energía por sistemas de transmisión  y  la  operación,  mantenimiento  y  expansión  de  sistemas  de transmisión, por cables soportados por torres metálicas o postes con tensiones ≥ a 220 KV, desde las instalaciones de generación hasta el sistema de distribución.</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</si>
  <si>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</si>
  <si>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desechos peligrosos, la eliminación de desechos de la industria farmacéutica.</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</si>
  <si>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</si>
  <si>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Actividades de saneamiento ambiental y otros servicios de gestión de desechos</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</si>
  <si>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artefactos similares (incluso  su  detonación),  y  otras  actividades  especializadas  de  control  de  la contaminación.</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</si>
  <si>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</si>
  <si>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</si>
  <si>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</si>
  <si>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carreteras y vías de ferrocarril</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</si>
  <si>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</si>
  <si>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</si>
  <si>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proyectos de servicio público</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</si>
  <si>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</si>
  <si>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</si>
  <si>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Demolición y preparación del terreno</t>
  </si>
  <si>
    <t>Demolición, incluye demolición o derribo de edificios y otras estructuras.</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</si>
  <si>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</si>
  <si>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</si>
  <si>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</si>
  <si>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</si>
  <si>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</si>
  <si>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Terminación  y  acabado  de  edificios  y  obras  de  ingeniería  civil,  incluye  la colocación en edificios y otros proyectos de construcción de baldosas y losas de cerámica, hormigón o piedra tallada, parqué y otros revestimientos de madera para pisos.</t>
  </si>
  <si>
    <t>Terminación y acabado de edificios y obras de ingeniería civil, incluye instalación de puertas, ventanas y marcos de puertas y ventanas de madera o de otros materiales.</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</si>
  <si>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</si>
  <si>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</si>
  <si>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Otras actividades especializadas para la construcción de edificios y obras de
ingeniería civil</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</si>
  <si>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difícil acceso  que  requieren  la  utilización  de  técnicas  de  escalada  y  del  equipo correspondiente, como por ejemplo, los trabajos a gran altura en estructuras elevadas.</t>
  </si>
  <si>
    <t>Otras actividades especializadas para la construcción de edificios y obras de ingeniería civil, incluye obras subterráneas, construcción de piscinas, erección o instalación de estructuras metálicas.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</si>
  <si>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</si>
  <si>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el alquiler de maquinaria y equipo de construcción (con operadores)</t>
  </si>
  <si>
    <t>Comercio al por mayor a cambio de una retribución o por contrata, incluye el comercio  al  por  mayor  de  productos  químicos  mutagénicos,  teratogénicos  y cancerígenos.</t>
  </si>
  <si>
    <t>Transporte por tuberías</t>
  </si>
  <si>
    <t>Transporte por tuberías, incluye el transporte por tuberías de gases, líquidos, lechadas y algunos derivados del petróleo. La explotación de gasolineras.</t>
  </si>
  <si>
    <t>Almacenamiento y depósito, incluye almacenamiento y depósito de gas y petróleo, sustancias químicas y explosivos y tanques de almacenamiento, almacenamiento en zonas francas portuarias, marítimas y fluviales.</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</si>
  <si>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</si>
  <si>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</si>
  <si>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Manipulación de carga, incluye el cargue y/o el descargue de embarcaciones, aéreas, marítimas y/o fluviales, actividades de estiba y desestiba</t>
  </si>
  <si>
    <t>Actividades inmobiliarias realizadas con bienes propios o arrendados, incluye solamente acondicionamiento y subdivisión de terrenos en lotes sin mejora de los mismos.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</si>
  <si>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electrónica ,ingeniería de minas,  ingeniería  química,  mecánica,  industrial  y  de  sistemas,  e  ingeniería especializada en sistemas de seguridad y actividades de gestión de proyectos relacionadas con la construcción.</t>
  </si>
  <si>
    <t>Ensayos y análisis técnicos</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</si>
  <si>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centrales nucleares y actividades de laboratorios policiales,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</si>
  <si>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</si>
  <si>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Ensayos y análisis técnicos, incluye las actividades inspecciones periódicas de seguridad  en  carretera  de  vehículos  automotores,  ensayos  basados  en  la utilización de maquetas o modelos (de aeronaves, de embarcaciones, etcétera).</t>
  </si>
  <si>
    <t>Actividades de seguridad privada, incluye los servicios de vehículos blindados, transporte de valores, servicios de escolta, detectives de almacenes y privados.</t>
  </si>
  <si>
    <t>Actividades de detectives e investigadores privados</t>
  </si>
  <si>
    <t>Actividades  de  detectives  e  investigadores  privados,  incluye  los  servicios  de investigación,  detectives,  investigadores  privados,  independiente  del  tipo  de cliente o propósito de la investigación.</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</si>
  <si>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</si>
  <si>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</si>
  <si>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</si>
  <si>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</si>
  <si>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</si>
  <si>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</si>
  <si>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</si>
  <si>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</si>
  <si>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</si>
  <si>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</si>
  <si>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</si>
  <si>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</si>
  <si>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</si>
  <si>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</si>
  <si>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Actividades  de  hospitales  y  clínicas,  con  internación,  incluye  el  servicio  de personal médico general y especializado y paramédico en: servicios de apoyo diagnóstico:  imagenología  (rayos  x,  ecografía,  TAC,  RMN,  gammagrafía, etcétera.)</t>
  </si>
  <si>
    <t>Actividades de apoyo terapéutico, incluye las actividades de bancos de sangre, bancos de esperma, bancos de órganos para transplantes, etc., incluye también las unidades renales.</t>
  </si>
  <si>
    <t>Artes plásticas y visuales, incluye la fabricación de esculturas, bustos y estatuas de bronce originales y otros metales.</t>
  </si>
  <si>
    <t>Actividades  y  funcionamiento  de  museos,  conservación  de  edificios  y  sitios históricos, incluye la preservación y restauración de lugares y edificios históricos.</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</si>
  <si>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</si>
  <si>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Otras actividades de servicios personales n.c.p., incluye empresas dedicadas a los trabajos y/o servicios de buceo.</t>
  </si>
  <si>
    <t>Clase de Riesgo</t>
  </si>
  <si>
    <r>
      <rPr>
        <b/>
        <sz val="11"/>
        <color theme="8" tint="-0.499984740745262"/>
        <rFont val="Calibri"/>
        <family val="2"/>
        <scheme val="minor"/>
      </rPr>
      <t>Código actividad económica Decreto 768:</t>
    </r>
    <r>
      <rPr>
        <sz val="11"/>
        <color theme="8" tint="-0.499984740745262"/>
        <rFont val="Calibri"/>
        <family val="2"/>
        <scheme val="minor"/>
      </rPr>
      <t xml:space="preserve">  escriba la actividad económica a la que se dedica el centro de trabajo, según la tabla de actividades del Decreto 768 del 2022.</t>
    </r>
  </si>
  <si>
    <r>
      <t xml:space="preserve">Nombre de la actividad económica: </t>
    </r>
    <r>
      <rPr>
        <sz val="11"/>
        <color theme="8" tint="-0.499984740745262"/>
        <rFont val="Calibri"/>
        <family val="2"/>
        <scheme val="minor"/>
      </rPr>
      <t>diligencia el nombre de la actividad económica  a la que se dedica el centro de trabajo, según la tabla de actividades del Decreto 768 del 2022.</t>
    </r>
  </si>
  <si>
    <t xml:space="preserve">                                                      FORMULARIO DE AFILIACIÓN, RETIRO Y NOVEDADES DE TRABAJADORES Y CONTRATISTAS (INDEPENDIENTES)
  </t>
  </si>
  <si>
    <t>Datos personales</t>
  </si>
  <si>
    <t>Correo Electrónico</t>
  </si>
  <si>
    <t>Municipio / Distrito</t>
  </si>
  <si>
    <t>Localidad / Comuna</t>
  </si>
  <si>
    <t>A. Presencial</t>
  </si>
  <si>
    <t>B. Teletrabajo</t>
  </si>
  <si>
    <t>Teléfono fijo</t>
  </si>
  <si>
    <t>A</t>
  </si>
  <si>
    <t>Datos trabajador Independiente Voluntario a Riesgos Laborales</t>
  </si>
  <si>
    <t>A. Jornada Única</t>
  </si>
  <si>
    <t>B. Turnos</t>
  </si>
  <si>
    <t>C. Rotativa</t>
  </si>
  <si>
    <t>Días</t>
  </si>
  <si>
    <t>Semana</t>
  </si>
  <si>
    <t>Lunes</t>
  </si>
  <si>
    <t>Martes</t>
  </si>
  <si>
    <t>Miércoles</t>
  </si>
  <si>
    <t>Jueves</t>
  </si>
  <si>
    <t>Viernes</t>
  </si>
  <si>
    <t>Sábado</t>
  </si>
  <si>
    <t>Domingo</t>
  </si>
  <si>
    <t>Horario de ejecución de las actividades</t>
  </si>
  <si>
    <t>Ejecución de la actividad</t>
  </si>
  <si>
    <t>1. Ingreso</t>
  </si>
  <si>
    <t>2. Retiro</t>
  </si>
  <si>
    <t>3. Retiro por muerte del Afiliado</t>
  </si>
  <si>
    <t>4. Incapacidad temporal por enfermedad general</t>
  </si>
  <si>
    <t>X. ANEXOS</t>
  </si>
  <si>
    <t>8. Licencia de maternidad o paternidad</t>
  </si>
  <si>
    <t>9. Modificación datos básicos de identificación del afiliado</t>
  </si>
  <si>
    <t>10. Actualización y corrección datos complementarios del afiliado</t>
  </si>
  <si>
    <t>11. Modificación ingreso base de cotización</t>
  </si>
  <si>
    <t>CLASE DE RIESGO</t>
  </si>
  <si>
    <t xml:space="preserve">CODIGO OCUPACION </t>
  </si>
  <si>
    <t>NOMBRE DE LA OCUPACION</t>
  </si>
  <si>
    <t>NO APLICA OCUPACIÓN</t>
  </si>
  <si>
    <t>FÍSICOS Y ASTRÓNOMOS</t>
  </si>
  <si>
    <t>METEORÓLOGOS</t>
  </si>
  <si>
    <t>GEÓLOGOS Y GEOFÍSICOS</t>
  </si>
  <si>
    <t>INGENIEROS INDUSTRIALES Y DE PRODUCCIÓN</t>
  </si>
  <si>
    <t>PROFESORES DE EDUCACIÓN SUPERIOR, DE UNIVERSIDAD, INSTITUTOS, TUTORES UNIVERSITARIOS.</t>
  </si>
  <si>
    <t>PROFESORES DE FORMACIÓN PROFESIONAL</t>
  </si>
  <si>
    <t>PROFESORES DE EDUCACIÓN SECUNDARIA</t>
  </si>
  <si>
    <t>PROFESORES DE EDUCACIÓN PRIMARIA</t>
  </si>
  <si>
    <t>PROFESORES DE PRIMERA INFANCIA</t>
  </si>
  <si>
    <t>ESPECIALISTAS EN MÉTODOS PEDAGÓGICOS</t>
  </si>
  <si>
    <t>PROFESORES DE EDUCACIÓN ESPECIAL E INCLUSIVA</t>
  </si>
  <si>
    <t>OTROS PROFESORES DE IDIOMAS</t>
  </si>
  <si>
    <t>OTROS PROFESORES DE MÚSICA</t>
  </si>
  <si>
    <t>OTROS PROFESORES DE ARTES</t>
  </si>
  <si>
    <t>INSTRUCTORES DE TECNOLOGÍAS DE LA INFORMACIÓN</t>
  </si>
  <si>
    <t>OTROS PROFESIONALES DE LA EDUCACIÓN NO CLASIFICADOS EN OTROS GRUPOS PRIMARIOS</t>
  </si>
  <si>
    <t>CONTADORES, AUDITORES FINANCIEROS, REVISOR FISCAL Y AUDITOR CONTABLE.</t>
  </si>
  <si>
    <t>ASESORES FINANCIEROS DE INVERSIONES</t>
  </si>
  <si>
    <t>ANALISTAS FINANCIEROS</t>
  </si>
  <si>
    <t>ANALISTA DE GESTIÓN Y ORGANIZACIÓN, AUDITOR DE CALIDAD.</t>
  </si>
  <si>
    <t>PROFESIONALES EN POLÍTICAS DE ADMINISTRACIÓN</t>
  </si>
  <si>
    <t>PROFESIONALES DE GESTIÓN Y DE TALENTO HUMANO</t>
  </si>
  <si>
    <t>PROFESIONALES EN FORMACIÓN Y DESARROLLO PERSONAL</t>
  </si>
  <si>
    <t>ANALISTA DE SISTEMAS</t>
  </si>
  <si>
    <t>DESARROLLADORES DE SOFTWARE</t>
  </si>
  <si>
    <t>DESARROLLADORES DE WEB Y MULTIMEDIA</t>
  </si>
  <si>
    <t>PROGRAMADORES DE APLICACIONES</t>
  </si>
  <si>
    <t>DISEÑADORES Y ADMINISTRADORES DE BASES DE DATOS</t>
  </si>
  <si>
    <t>ADMINISTRADOR DE SISTEMAS, REDES, EQUIPOS INFORMÁTICOS, CONSULTOR DE TECNOLOGÍA, ANALISTA DE INFRAESTRUCTURA Y SISTEMAS.</t>
  </si>
  <si>
    <t>PROFESIONALES EN REDES DE COMPUTADORES</t>
  </si>
  <si>
    <t>ABOGADOS</t>
  </si>
  <si>
    <t>SOCIÓLOGOS, ANTROPÓLOGOS Y AFINES</t>
  </si>
  <si>
    <t>FILÓSOFOS HISTORIADORES Y ESPECIALISTAS EN CIENCIAS POLÍTICAS</t>
  </si>
  <si>
    <t>PSICÓLOGOS</t>
  </si>
  <si>
    <t>PROFESIONALES DEL TRABAJO SOCIAL Y CONSEJEROS</t>
  </si>
  <si>
    <t>PROFESIONALES RELIGIOSOS, MIEMBROS DEL CLERO, SACERDOTES, RELIGIOSOS</t>
  </si>
  <si>
    <t>TRADUCTORES INTÉRPRETES Y OTROS LINGÜISTAS</t>
  </si>
  <si>
    <t>TÉCNICOS EN DOCUMENTACIÓN SANITARIA (REGISTROS MÉDICOS, ARCHIVOS DE SALUD)</t>
  </si>
  <si>
    <t>TRABAJADORES COMUNITARIOS DE SALUD</t>
  </si>
  <si>
    <t>TÉCNICOS Y ASISTENTE TERAPEUTAS</t>
  </si>
  <si>
    <t>AGENTE DE SEGUROS</t>
  </si>
  <si>
    <t>TÉCNICOS Y PROFESIONALES DEL NIVEL MEDIO DEL DERECHO DE SERVICIOS LEGALES Y AFINES</t>
  </si>
  <si>
    <t>TRABAJADORES Y ASISTENTES SOCIALES</t>
  </si>
  <si>
    <t>AUXILIARES LAICOS DE LAS RELIGIONES</t>
  </si>
  <si>
    <t>TÉCNICOS EN OPERACIONES DE TECNOLOGÍA DE LA INFORMACIÓN Y LAS COMUNICACIONES</t>
  </si>
  <si>
    <t>TÉCNICOS EN ASISTENCIA Y SOPORTE A USUARIOS DE LA DE TECNOLOGÍA DE LA INFORMACIÓN Y LAS COMUNICACIONES</t>
  </si>
  <si>
    <t>TÉCNICOS EN REDES Y SISTEMAS DE COMPUTACIÓN</t>
  </si>
  <si>
    <t>TÉCNICOS DE LA WEB</t>
  </si>
  <si>
    <t>TÉCNICOS DE RADIODIFUSIÓN Y GRABACIÓN AUDIOVISUAL</t>
  </si>
  <si>
    <t>TÉCNICOS DE INGENIERÍA Y LAS TELECOMUNICACIONES</t>
  </si>
  <si>
    <t>OPERADORES DE MÁQUINAS, PROCESADORES DE TEXTO MECANÓGRAFOS Y DIGITADORES</t>
  </si>
  <si>
    <t>GRABADORES DE DATOS</t>
  </si>
  <si>
    <t>CAJEROS DE OFICINAS DE CORREO, COBRO Y PAGO DE DINERO.</t>
  </si>
  <si>
    <t>AUXILIAR CONTABLE, FINANCIERO Y CÁLCULO DE COSTOS.</t>
  </si>
  <si>
    <t>AUXILIARES DE SERVICIOS ESTADÍSTICOS, FINANCIEROS Y DE SEGUROS</t>
  </si>
  <si>
    <t>AUXILIARES DE NÓMINAS</t>
  </si>
  <si>
    <t>GUÍAS DE MUSEOS, GALERÍAS DE ARTE, DE TURISMO Y AFINES</t>
  </si>
  <si>
    <t>ASTRÓLOGOS, ADIVINOS Y TRABAJADORES AFINES</t>
  </si>
  <si>
    <t>ACOMPAÑANTES DE PERSONAS NO INCLUIDOS EN OTROS GRUPOS PRIMARIOS</t>
  </si>
  <si>
    <t>CUIDADORES DE ANIMALES DOMÉSTICOS</t>
  </si>
  <si>
    <t>TAQUILLERA Y EXPENDEDORES DE BOLETAS</t>
  </si>
  <si>
    <t>CUIDADORES DE NIÑOS, CUIDADORES DE PERSONAS Y HOGAR.</t>
  </si>
  <si>
    <t>AUXILIARES DE MAESTROS</t>
  </si>
  <si>
    <t>TRABAJADORES DE CUIDADOS PERSONALES EN INSTITUCIONES</t>
  </si>
  <si>
    <t>TRABAJADORES DE CUIDADOS PERSONALES A DOMICILIO</t>
  </si>
  <si>
    <t>TRABAJADORES DE LOS CUIDADOS PERSONALES EN SERVICIOS DE SALUD</t>
  </si>
  <si>
    <t>DECORADORES DE PIEZAS ARTESANALES DE MADERA</t>
  </si>
  <si>
    <t>CATADORES Y CLASIFICADORES DE ALIMENTOS Y BEBIDAS</t>
  </si>
  <si>
    <t>PREPARADORES DE COMIDAS RÁPIDAS</t>
  </si>
  <si>
    <t>VENDEDOR AMBULANTE DE SERVICIOS TALES COMO LUSTRA BOTAS, LIMPIADOR DE VENTANAS DE AUTOMÓVILES, MANDADOS O RECADOS, DISTRIBUCIÓN DE FOLLETOS, CUIDAR BIENES</t>
  </si>
  <si>
    <t>VENDEDOR AMBULANTE DE MERCANCÍAS, EXCLUYE COMIDAS DE PREPARACIÓN RÁPIDA.</t>
  </si>
  <si>
    <t>COMERCIANTES AL POR MAYOR Y AL POR MENOR</t>
  </si>
  <si>
    <t>AGENTE DE VIAJES</t>
  </si>
  <si>
    <t>QUÍMICOS</t>
  </si>
  <si>
    <t>ACTUARIOS Y ESTADÍSTICOS</t>
  </si>
  <si>
    <t>AGRÓNOMOS SILVICULTORES ZOOTECNISTAS Y AFINES</t>
  </si>
  <si>
    <t>ARQUITECTOS PAISAJISTAS</t>
  </si>
  <si>
    <t>CARTÓGRAFOS Y TOPÓGRAFOS</t>
  </si>
  <si>
    <t>DISEÑADORES GRÁFICOS Y MULTIMEDIA</t>
  </si>
  <si>
    <t>PROFESIONALES DE MEDICINA TRADICIONAL Y ALTERNATIVA</t>
  </si>
  <si>
    <t>VETERINARIOS</t>
  </si>
  <si>
    <t>PROFESIONALES DE LA PUBLICISTA Y LA COMERCIALIZACIÓN.</t>
  </si>
  <si>
    <t>PROFESIONALES DE RELACIONES PÚBLICAS</t>
  </si>
  <si>
    <t>PROFESIONALES DE VENTAS TÉCNICAS Y MÉDICAS</t>
  </si>
  <si>
    <t>PROFESIONALES DE VENTAS DE INFORMACIÓN Y DE LAS TECNOLOGÍAS Y LAS COMUNICACIONES</t>
  </si>
  <si>
    <t>PROFESIONALES EN DERECHO NO CLASIFICADOS EN OTROS GRUPOS PRIMARIOS</t>
  </si>
  <si>
    <t>AUTORES Y OTROS ESCRITORES</t>
  </si>
  <si>
    <t>PERIODISTAS, COMENTARISTAS</t>
  </si>
  <si>
    <t>ESCULTORES PINTORES ARTISTAS Y AFINES</t>
  </si>
  <si>
    <t>COMPOSITORES MÚSICOS Y CANTANTES</t>
  </si>
  <si>
    <t>COREÓGRAFOS Y BAILARINES</t>
  </si>
  <si>
    <t>DIRECTORES Y PRODUCTORES DE CINE TEATRO Y AFINES</t>
  </si>
  <si>
    <t>ACTORES</t>
  </si>
  <si>
    <t>LOCUTORES DE RADIO TELEVISIÓN Y OTROS MEDIOS DE COMUNICACIÓN</t>
  </si>
  <si>
    <t>ARTISTAS CREATIVOS INTERPRETATIVOS NO CLASIFICADOS EN OTROS GRUPOS PRIMARIOS (PAYASOS MAGOS Y OTROS ARTISTAS NO CLASIFICADOS)</t>
  </si>
  <si>
    <t>DELINEANTE Y DIBUJANTES TÉCNICOS.</t>
  </si>
  <si>
    <t>TÉCNICOS EN OPTOMETRÍA Y ÓPTICAS</t>
  </si>
  <si>
    <t>TASADORES Y EVALUADORES, EVALUADORES DE BIENES RAÍCES.</t>
  </si>
  <si>
    <t>ORGANIZADOR DE CONFERENCIAS Y EVENTOS</t>
  </si>
  <si>
    <t>OPERADOR TURÍSTICO</t>
  </si>
  <si>
    <t>ATLETAS Y DEPORTISTAS</t>
  </si>
  <si>
    <t>ENTRENADORES, INSTRUCTORES Y ÁRBITROS DE ACTIVIDADES DEPORTIVAS</t>
  </si>
  <si>
    <t>INSTRUCTORES DE EDUCACIÓN FÍSICA Y ACTIVIDADES RECREATIVAS</t>
  </si>
  <si>
    <t>RECEPTORES DE APUESTA Y AFINES</t>
  </si>
  <si>
    <t>COBRADORES Y AFINES</t>
  </si>
  <si>
    <t>TELEFONISTAS</t>
  </si>
  <si>
    <t>ENTREVISTADORES DE ENCUESTAS DE INVESTIGACIONES DE MERCADO</t>
  </si>
  <si>
    <t>CODIFICADORES DE DATOS CORRECTORES DE PRUEBAS DE IMPRENTA Y AFINES</t>
  </si>
  <si>
    <t>GUÍA DE TURISMO</t>
  </si>
  <si>
    <t>MESEROS</t>
  </si>
  <si>
    <t>BÁRMANES</t>
  </si>
  <si>
    <t>PELUQUEROS</t>
  </si>
  <si>
    <t>ESPECIALISTAS EN TRATAMIENTOS DE BELLEZA Y AFINES</t>
  </si>
  <si>
    <t>SUPERVISORES DE MANTENIMIENTO Y LIMPIEZA EN OFICINAS HOTELES Y OTROS ESTABLECIMIENTOS</t>
  </si>
  <si>
    <t>CONSERJES Y AFINES</t>
  </si>
  <si>
    <t>MODELOS DE MODAS, ARTE Y PUBLICIDAD</t>
  </si>
  <si>
    <t>VENDEDORES DE MOSTRADORES TIENDAS Y AFINES</t>
  </si>
  <si>
    <t>VENDEDORES PUERTA A PUERTA</t>
  </si>
  <si>
    <t>VENDEDORES A TRAVÉS DE MEDIOS TECNOLÓGICOS</t>
  </si>
  <si>
    <t>VENDEDORES DE COMIDAS EN MOSTRADOR</t>
  </si>
  <si>
    <t>OTROS VENDEDORES NO CLASIFICADOS EN GRUPOS PRIMARIOS</t>
  </si>
  <si>
    <t>AGRICULTORES Y TRABAJADORES DE HUERTAS INVERNADEROS VIVEROS Y JARDINES</t>
  </si>
  <si>
    <t>AGRICULTORES Y TRABAJADORES CALIFICADOS DE CULTIVOS MIXTOS</t>
  </si>
  <si>
    <t>CRIADORES DE GANADO Y DE LA CRÍA DE ANIMALES DOMÉSTICOS, EXCEPTO AVES DE CORRAL</t>
  </si>
  <si>
    <t>AVICULTORES Y TRABAJADORES CALIFICADOS DE LA AVICULTURA, INCLUYE AVES DE CORRAL</t>
  </si>
  <si>
    <t>CRIADORES Y TRABAJADORES CALIFICADOS DE LA APICULTURA Y LA SERICULTURA</t>
  </si>
  <si>
    <t>CRIADORES Y TRABAJADORES PECUARIOS CALIFICADOS, AVICULTORES Y CRIADORES DE INSECTOS NO CLASIFICADOS EN OTROS GRUPOS PRIMARIOS.</t>
  </si>
  <si>
    <t>PRODUCTOS Y TRABAJADORES CALIFICADOS E EXPLOTACIONES AGROPECUARIAS MIXTAS CUYA PRODUCCIÓN SE DESTINA AL MERCADO, (SIEMBRA Y COSECHAS DE CAMPO, RECOLECCIÓN DE COSECHAS ETC.)</t>
  </si>
  <si>
    <t>TRABAJADORES DE EXPLOTACIÓN DE ACUICULTURA</t>
  </si>
  <si>
    <t>REPARACIÓN DE INSTRUMENTOS DE PRECISIÓN INCLUYE RELOJEROS Y JOYEROS</t>
  </si>
  <si>
    <t>FABRICANTES Y AFINADORES DE INSTRUMENTOS MUSICALES</t>
  </si>
  <si>
    <t>ALFAREROS Y CERAMISTAS</t>
  </si>
  <si>
    <t>ROTULISTAS, PINTORES DECORATIVOS Y GRABADORES</t>
  </si>
  <si>
    <t>PREIMPRESORES Y AFINES</t>
  </si>
  <si>
    <t>IMPRESORES</t>
  </si>
  <si>
    <t>ENCUADERNADORES Y AFINES</t>
  </si>
  <si>
    <t>TEJEDORES CON TELARES</t>
  </si>
  <si>
    <t>TEJEDORES CON AGUJAS</t>
  </si>
  <si>
    <t>OTROS TEJEDORES</t>
  </si>
  <si>
    <t>CESTERO MIMBRERAS</t>
  </si>
  <si>
    <t>SOMBREREROS ARTESANALES</t>
  </si>
  <si>
    <t>ARTESANOS DEL CUERO</t>
  </si>
  <si>
    <t>ARTESANOS DEL PAPEL</t>
  </si>
  <si>
    <t>CARNICEROS PESCADEROS Y AFINES</t>
  </si>
  <si>
    <t>PANADEROS, PASTELERO Y CONFITEROS</t>
  </si>
  <si>
    <t>OPERARIOS DE LA ELABORACIÓN DE PRODUCTOS LÁCTEOS</t>
  </si>
  <si>
    <t>OPERARIOS DE LA CONSERVACIÓN DE FRUTAS, LEGUMBRE, VERDURAS Y AFINES</t>
  </si>
  <si>
    <t>SASTRES, MODISTOS PELETEROS Y SOMBREREROS</t>
  </si>
  <si>
    <t>PATRONISTAS Y CORTADORES DE TELA CUERO Y AFINES</t>
  </si>
  <si>
    <t>COSTUREROS BORDADORES Y AFINES</t>
  </si>
  <si>
    <t>TAPICEROS COLCHONEROS Y AFINES</t>
  </si>
  <si>
    <t>TRABAJADORES QUE REALIZAN ARREGLOS FLORALES</t>
  </si>
  <si>
    <t>LAVANDERAS Y PLANCHADOR A MANO</t>
  </si>
  <si>
    <t>OTRO PERSONAL DE LIMPIEZA NO CLASIFICADO EN OTROS GRUPOS PRIMARIOS (LIMPIADOR DE PISCINAS, LIMPIADOR DE ALFOMBRAS, DRENAJES)</t>
  </si>
  <si>
    <t>EMPACADORES MANUALES</t>
  </si>
  <si>
    <t>SURTIDORES DE ESTANTERÍAS</t>
  </si>
  <si>
    <t>LECTORES DE MEDIDORES</t>
  </si>
  <si>
    <t>OTRAS OCUPACIONES ELEMENTALES NO CLASIFICADAS EN OTROS GRUPOS PRIMARIOS (ACOMODADORES DE ESPECTÁCULOS PÚBLICOS, GUARDARROPAS, ETC.)</t>
  </si>
  <si>
    <t>BIÓLOGO, EPIDEMIÓLOGO, BOTÁNICO, ZOÓLOGO Y AFINES</t>
  </si>
  <si>
    <t>PROFESIONALES DE LA PROTECCIÓN MEDIO AMBIENTAL</t>
  </si>
  <si>
    <t>INGENIEROS MECÁNICOS, AERONÁUTICO, AUTOMOTRIZ, DISEÑADOR DE MOTORES.</t>
  </si>
  <si>
    <t>INGENIEROS CATASTRALES, TOPÓGRAFOS, GEODESTAS Y AFINES</t>
  </si>
  <si>
    <t>INGENIERO TEXTIL, INGENIERO DE SEGURIDAD.</t>
  </si>
  <si>
    <t>MÉDICO GENERAL, MEDICO CLÍNICO</t>
  </si>
  <si>
    <t>MÉDICOS ESPECIALISTAS</t>
  </si>
  <si>
    <t>ODONTÓLOGOS</t>
  </si>
  <si>
    <t>FARMACÉUTICOS</t>
  </si>
  <si>
    <t>PROFESIONALES DE SEGURIDAD Y SALUD EN EL TRABAJO, HIGIENE LABORAL Y AMBIENTAL</t>
  </si>
  <si>
    <t>FISIOTERAPEUTAS</t>
  </si>
  <si>
    <t>DIETISTA, Y NUTRICIONISTA</t>
  </si>
  <si>
    <t>FONOAUDIÓLOGOS Y TERAPEUTAS</t>
  </si>
  <si>
    <t>OPTÓMETRAS</t>
  </si>
  <si>
    <t>OTROS PROFESIONALES DE LA SALUD NO CLASIFICADOS EN OTROS GRUPOS PRIMARIOS</t>
  </si>
  <si>
    <t>OPERADORES INCINERADORES INSTALACIONES DE TRATAMIENTO DE AGUA Y AFINES</t>
  </si>
  <si>
    <t>TÉCNICOS EN CONTROL DE PROCESOS NO CLASIFICADOS EN OTROS GRUPOS PRIMARLOS</t>
  </si>
  <si>
    <t>OPERADORES AUDIOMÉTRICOS, DE ESCÁNER ÓPTICO Y AFINES</t>
  </si>
  <si>
    <t>HIGIENISTA ASISTENTES ODONTOLÓGICOS DENTAL</t>
  </si>
  <si>
    <t>ASISTENTE MÉDICOS (ASISTENTE CLÍNICO, OFTÁLMICO, TÉCNICOS DE TRANSFUSIONES)</t>
  </si>
  <si>
    <t>INSPECTORES DE SEGURIDAD, SALUD EN EL TRABAJO , MEDIO AMBIENTAL Y AFINES</t>
  </si>
  <si>
    <t>TÉCNICOS EN ATENCIÓN PRE HOSPITALARIA (PARAMÉDICO)</t>
  </si>
  <si>
    <t>OTROS TÉCNICOS Y PROFESIONALES DEL NIVEL DE LA SALUD NO CLASIFICADOS EN OTROS GRUPOS PRIMARIOS (CONSEJEROS DE TERAPIA DE FAMILIA, PLANIFICACIÓN FAMILIAR, VIH)</t>
  </si>
  <si>
    <t>CAMARÓGRAFO, FOTÓGRAFO, OPERADOR EQUIPOS DE GRABACIÓN DE SONIDO</t>
  </si>
  <si>
    <t>DISEÑADORES Y DECORADORES DE INTERIORES</t>
  </si>
  <si>
    <t>TÉCNICOS EN GALERÍAS DE ARTES MUSEOS Y BIBLIOTECAS</t>
  </si>
  <si>
    <t>CHEF DE COCINA</t>
  </si>
  <si>
    <t>COCINEROS, PARRILLERO ASADOR DE CARNES</t>
  </si>
  <si>
    <t>PERSONAL DE SERVICIOS FUNERARIOS Y EMBALSAMADORES</t>
  </si>
  <si>
    <t>OTROS TRABAJADORES DE SERVICIOS PERSONALES TALES COMO ACOMPAÑANTES, TRABAJADORES SEXUALES, DAMAS DE COMPAÑÍA, GIGOLÓ, PROSTITUTAS.</t>
  </si>
  <si>
    <t>VENDEDORES EN KIOSCOS Y PUESTAS DE MERCADO</t>
  </si>
  <si>
    <t>VENDEDORES AMBULANTES DE ALIMENTOS PREPARADOS PARA CONSUMO INMEDIATO</t>
  </si>
  <si>
    <t>TRABAJADORES DE LOS CUIDADOS PERSONALES EN SERVICIOS DE SALUD, AUXILIARES DEL ÁREA DE LA SALUD.</t>
  </si>
  <si>
    <t>AGRICULTORES Y TRABAJADORES DE CULTIVOS EXTENSIVOS</t>
  </si>
  <si>
    <t>AGRICULTORES Y TRABAJADORES DE PLANTACIONES DE ÁRBOLES Y ARBUSTOS</t>
  </si>
  <si>
    <t>AVICULTORES Y TRABAJADORES CALIFICADOS DE LA AVICULTURA</t>
  </si>
  <si>
    <t>TRABAJADORES AGRÍCOLAS DE SUBSISTENCIA</t>
  </si>
  <si>
    <t>TRABAJADORES PECUARIOS DE SUBSISTENCIAS</t>
  </si>
  <si>
    <t>TRABAJADORES AGROPECUARIOS DE SUBSISTENCIA (RECOLECTA FRUTAS Y PLANTAS SILVESTRES)</t>
  </si>
  <si>
    <t>PESCADORES CAZADORES TRAMPEROS Y RECOLECTORES DE SUBSISTENCIA</t>
  </si>
  <si>
    <t>LABRANTES TRAZADORES Y GRABADORES DE PIEDRA</t>
  </si>
  <si>
    <t>CARPINTEROS DE ARMAR Y DE OBRA BLANCA</t>
  </si>
  <si>
    <t>ENCHAPADORES, PARQUETEROS Y COLOCADORES DE SUELOS</t>
  </si>
  <si>
    <t>REVOCADORES</t>
  </si>
  <si>
    <t>INSTALADORES DE MATERIAL AISLANTE E INSONORIZACIÓN</t>
  </si>
  <si>
    <t>FONTANERO DE INSTALADORES DE TUBERÍAS</t>
  </si>
  <si>
    <t>CHAPISTAS Y CALDEREROS</t>
  </si>
  <si>
    <t>APAREJADORES Y ESPALMADORES DE CABLES</t>
  </si>
  <si>
    <t>HERREROS Y FORJADORES</t>
  </si>
  <si>
    <t>HERRAMIENTITAS Y AFINES (FABRICANTES DE HERRAMIENTAS DE MANO, ARTÍCULOS DE FERRETERÍA)</t>
  </si>
  <si>
    <t>AJUSTADORES Y OPERADORES DE MÁQUINAS DE HERRAMIENTAS</t>
  </si>
  <si>
    <t>PULIDORES DE METALES Y AFILADORES DE HERRAMIENTAS</t>
  </si>
  <si>
    <t>MECÁNICOS Y REPARADORES DE VEHÍCULOS AUTOMOTORES</t>
  </si>
  <si>
    <t>MECÁNICOS Y REPARADORES SE SISTEMAS Y MOTORES DE AERONAVES</t>
  </si>
  <si>
    <t>MECÁNICOS Y REPARADORES DE MÁQUINAS AGRÍCOLAS E INDUSTRIALES</t>
  </si>
  <si>
    <t>REPARADORES E BICICLETAS Y AFINES</t>
  </si>
  <si>
    <t>SOPLADORES, MOLDEADORES, LAMINADORES CORTADORES Y PULIDORES DE VIDRIO</t>
  </si>
  <si>
    <t>TALLADOR DE PIEZAS ARTESANALES DE MADERA</t>
  </si>
  <si>
    <t>JOYEROS</t>
  </si>
  <si>
    <t>ORFEBRES Y PLATEROS</t>
  </si>
  <si>
    <t>BISUTERO</t>
  </si>
  <si>
    <t>ARTESANOS DEL HIERRO Y OTROS METALES</t>
  </si>
  <si>
    <t>ARTESANOS DE SEMILLAS Y CORTEZAS VEGETALES</t>
  </si>
  <si>
    <t>ARTESANOS DE OTROS MATERIALES NO CLASIFICADOS EN OTROS GRUPOS PRIMARIOS (TELA, PARAFINA, JABÓN, CUERNO, CERA, ETC.)</t>
  </si>
  <si>
    <t>ELECTRICISTAS DE OBRA Y AFINES</t>
  </si>
  <si>
    <t>AJUSTADORES ELECTRICISTAS INCLUYE REPARACIÓN DE APARATOS DE USO DOMÉSTICO.</t>
  </si>
  <si>
    <t>INSTALADORES Y REPARADORES DE LÍNEAS ELÉCTRICAS</t>
  </si>
  <si>
    <t>AJUSTADORES E INSTALADORES EN ELECTRÓNICA</t>
  </si>
  <si>
    <t>INSTALADORES Y REPARADORES EN TECNOLOGÍAS DE LA INFORMACIÓN Y LAS COMUNICACIONES</t>
  </si>
  <si>
    <t>PREPARADORES Y ELABORADORES DE CIGARRILLOS Y PRODUCTOS DEL TABACO</t>
  </si>
  <si>
    <t>OPERARIOS DEL TRATAMIENTO DE LA MADERA</t>
  </si>
  <si>
    <t>EBANISTAS Y CARPINTEROS</t>
  </si>
  <si>
    <t>AJUSTADORES Y OPERADORES DE MÁQUINAS PARA TRABAJAR MADERA</t>
  </si>
  <si>
    <t>ZAPATERO Y AFINES</t>
  </si>
  <si>
    <t>FABRICANTE DE QUESOS, LÁCTEOS</t>
  </si>
  <si>
    <t>TRABAJADORES CON MÁQUINAS PARA ELABORAR ALIMENTOS Y PRODUCTOS AFINES</t>
  </si>
  <si>
    <t>LAVADOR DE AUTOS, VEHÍCULOS</t>
  </si>
  <si>
    <t>TRABAJADORES DE JARDINERÍA Y HORTICULTURA</t>
  </si>
  <si>
    <t>AYUDANTE DE ELABORACIÓN DE ALIMENTOS Y BEBIDAS</t>
  </si>
  <si>
    <t>TRABAJADORES DE CARGA (BRACERO, COTEROS, ESTIBADORES CARGADORES DE CAMIONES)</t>
  </si>
  <si>
    <t>AYUDANTE DE COCINA</t>
  </si>
  <si>
    <t>ACARREADORES DE AGUA Y RECOLECTORES DE LEÑA</t>
  </si>
  <si>
    <t>INGENIEROS ELECTRICISTAS ELÉCTRICOS, ELECTRÓNICOS, DE TELECOMUNICACIONES Y AFINES</t>
  </si>
  <si>
    <t>INGENIEROS ELECTRÓNICOS</t>
  </si>
  <si>
    <t>INGENIEROS DE TELECOMUNICACIONES</t>
  </si>
  <si>
    <t>MÉDICO CIRUJANO GENERAL, PLÁSTICO, ANESTESIÓLOGO.</t>
  </si>
  <si>
    <t>OPERADORES DE INSTALACIONES DE REFINACIÓN DE PETRÓLEO Y GAS NATURAL</t>
  </si>
  <si>
    <t>CONTROLADORES DE PROCESOS DE PRODUCCIÓN DE METALES</t>
  </si>
  <si>
    <t>MAQUINISTAS EN NAVEGACIÓN</t>
  </si>
  <si>
    <t>TRABAJADORES DE LA NAVEGACIÓN DE BUQUES Y EMBARCACIONES</t>
  </si>
  <si>
    <t>PILOTOS DE AVIACIÓN Y AFINES</t>
  </si>
  <si>
    <t>TÉCNICOS EN SEGURIDAD AERONÁUTICA</t>
  </si>
  <si>
    <t>TRABAJADORES DE SERVICIOS DE TRANSPORTE</t>
  </si>
  <si>
    <t>INSTRUCTORES DE CONDUCCIÓN</t>
  </si>
  <si>
    <t>VENDEDORES DE COMBUSTIBLE INCLUYE MONTALLANTERO, CAMBIADOR DE ACEITE, ENGRASE Y AFINES</t>
  </si>
  <si>
    <t>AGRICULTORES Y TRABAJADORES CALIFICADOS PARA PLANTACIONES DE ÁRBOLES Y ARBUSTOS (PODADOR Y RECOLECTOR)</t>
  </si>
  <si>
    <t>TRABAJADOR FORESTAL CALIFICADOS Y AFINES</t>
  </si>
  <si>
    <t>PESCADORES DE AGUA DULCE Y EN AGUAS COSTERAS</t>
  </si>
  <si>
    <t>PESCADORES DE ALTAMAR</t>
  </si>
  <si>
    <t>CAZADORES Y TRAMPEROS</t>
  </si>
  <si>
    <t>MECÁNICOS MONTADORES DE AIRE ACONDICIONADO Y REFRIGERACIÓN</t>
  </si>
  <si>
    <t>PINTORES Y EMPAPELADORES</t>
  </si>
  <si>
    <t>BARNIZADORES Y AFINES</t>
  </si>
  <si>
    <t>SOLDADORES Y OXICORTADORES</t>
  </si>
  <si>
    <t>APELAMBRADORES, PELLEJEROS Y CURTIDORES EN TRATAMIENTO DE PIELES Y PELOS DE ANIMALES</t>
  </si>
  <si>
    <t>MAQUINISTAS DE LOCOMOTORAS</t>
  </si>
  <si>
    <t>GUARDAFRENOS, GUARDAGUJAS Y AGENTES DE MANIOBRAS</t>
  </si>
  <si>
    <t>CONDUCTORES DE MOTOCICLETAS</t>
  </si>
  <si>
    <t>CONDUCTORES DE CAMIONETAS Y VEHÍCULOS LIVIANOS</t>
  </si>
  <si>
    <t>CONDUCTORES DE TAXIS</t>
  </si>
  <si>
    <t>CONDUCTORES DE BUSES MICROBUSES Y TRANVÍAS</t>
  </si>
  <si>
    <t>CONDUCTORES DE CAMIONES Y VEHÍCULOS PESADOS</t>
  </si>
  <si>
    <t>TRABAJADORES DE MAQUINARIA AGRÍCOLA Y FORESTAL MÓVIL</t>
  </si>
  <si>
    <t>TRABAJADORES DE GRÚAS APARATOS ELEVADORES Y AFINES</t>
  </si>
  <si>
    <t>OPERADORES DE MONTACARGAS</t>
  </si>
  <si>
    <t>CONDUCTORES DE VEHÍCULOS ACCIONADO A PEDAL O A BRAZO</t>
  </si>
  <si>
    <t>MENSAJEROS MANDADEROS MALETEROS Y REPARTIDORES</t>
  </si>
  <si>
    <t>PERSONAS QUE REALIZAN TRABAJOS VARIOS</t>
  </si>
  <si>
    <t>INGENIEROS CIVILES.</t>
  </si>
  <si>
    <t>INGENIEROS MEDIO AMBIENTALES</t>
  </si>
  <si>
    <t>INGENIERO MARINO</t>
  </si>
  <si>
    <t>INGENIERO QUÍMICO</t>
  </si>
  <si>
    <t>INGENIEROS DE MINAS METALÚRGICOS Y AFINES</t>
  </si>
  <si>
    <t>INGENIERO DE TRÁFICO, INGENIERO DE ENERGÍA NUCLEAR, INGENIERO DE SALVAMENTO MARÍTIMO.</t>
  </si>
  <si>
    <t>ARQUITECTOS CONSTRUCTORES</t>
  </si>
  <si>
    <t>MÉDICO ESPECIALISTA EN MEDICINA NUCLEAR, MÉDICO RADIÓLOGO, MÉDICO PATÓLOGO FORENSE.</t>
  </si>
  <si>
    <t>PROFESIONALES EN DERECHO NO CLASIFICADOS EN OTROS GRUPOS PRIMARLOS QUE ATIENDEN VÍCTIMAS</t>
  </si>
  <si>
    <t>PROFESIONALES DEL TRABAJO SOCIAL, CONSEJEROS, PSICÓLOGOS PARA ATENCIÓN A VÍCTIMAS</t>
  </si>
  <si>
    <t>ARTISTAS CREATIVOS INTERPRETATIVOS NO CLASIFICADOS EN OTROS GRUPOS PRIMARLOS INCLUYE (ACRÓBATA, EQUILIBRISTA, TRAPECISTA, TORERO Y OTRAS OCUPACIONES RELACIONADA CON ESPECTÁCULOS PÚBLICOS EN ACTIVIDADES EXTREMAS)</t>
  </si>
  <si>
    <t>DELINEANTE DE ARQUITECTURA, DIBUJANTE TÉCNICO, CON INTERVENCIÓN DIRECTA EN OBRAS</t>
  </si>
  <si>
    <t>CONTROLADORES DE INSTALACIONES DE PROCESAMIENTO DE PRODUCTOS QUÍMICOS, FILTRACIÓN Y SEPARACIÓN DE SUSTANCIA QUÍMICAS, PROCESOS QUÍMICOS.</t>
  </si>
  <si>
    <t>CONTROLADOR DE TRÁFICO AÉREO Y MARÍTIMO</t>
  </si>
  <si>
    <t>RADIÓLOGO ORAL, OPERADOR DE EQUIPO AUDIOMÉTRICO, DE ESCÁNER ÓPTICO</t>
  </si>
  <si>
    <t>DETECTIVE PRIVADO</t>
  </si>
  <si>
    <t>ATLETAS Y DEPORTISTAS (DEPORTE EXTREMO)</t>
  </si>
  <si>
    <t>CONTROLADORES ADMINISTRATIVOS DE TRÁFICO AÉREO</t>
  </si>
  <si>
    <t>BOMBEROS Y RESCATISTAS</t>
  </si>
  <si>
    <t>ESCOLTA, GUARDAESPALDAS</t>
  </si>
  <si>
    <t>CONSTRUCTORES DE CASAS</t>
  </si>
  <si>
    <t>ALBAÑILES</t>
  </si>
  <si>
    <t>OPERARIOS EN CEMENTO ARMADO ENFOSCADORES Y AFINES</t>
  </si>
  <si>
    <t>OFICIALES DE LA CONSTRUCCIÓN DE OBRA GRUESA Y AFINES NO CLASIFICADOS EN GRUPOS PRIMARIOS (DEMOLICIÓN, REPARACIÓN Y MANTENIMIENTO DE FACHADAS, ARMADO DE ANDAMIOS, OPERADOS DE-CONSTRUCCIÓN EDIFICIOS DE GRAN ALTURA)</t>
  </si>
  <si>
    <t>TECHADORES</t>
  </si>
  <si>
    <t>CRISTALEROS</t>
  </si>
  <si>
    <t>LIMPIADORES DE FACHADAS, DESHOLLINADORES.</t>
  </si>
  <si>
    <t>MOLDEADORES Y MACHEROS, FUNDICIÓN DE METALES</t>
  </si>
  <si>
    <t>SOLDADORES Y OXICORTADORES (CORTAN METALES CON GAS O ARCO ELÉCTRICO)</t>
  </si>
  <si>
    <t>CHAPISTAS CALDEREROS HORNEROS-EXPOSICIÓN ALTAS TEMPERATURAS</t>
  </si>
  <si>
    <t>MONTADORES DE ESTRUCTURAS METÁLICAS</t>
  </si>
  <si>
    <t>PERSONAL DE SERVICIOS DE PROTECCIÓN NO CLASIFICADOS EN OTROS GRUPOS PRIMARIOS (SALVAVIDAS, SOCORRISTAS)</t>
  </si>
  <si>
    <t>BUZOS</t>
  </si>
  <si>
    <t>FUMIGADORES Y OTROS CONTROLADORES DE PLAGAS Y MALAS HIERBAS</t>
  </si>
  <si>
    <t>TRABAJADORES E OFICIOS RELACIONADOS NO CLASIFICADOS EN OTROS GRUPOS PRIMARIOS TALES COMO LOS QUE MANIPULAN JUEGOS PIROTÉCNICOS.</t>
  </si>
  <si>
    <t>TRABAJADORES DE MÁQUINAS DE MOVIMIENTOS DE TIERRA CONSTRUCCIONES DE VÍAS Y AFINES</t>
  </si>
  <si>
    <t>LIMPIADORES DE VENTANAS</t>
  </si>
  <si>
    <t>CLASIFICADORES DE DESECHOS</t>
  </si>
  <si>
    <t>TRABAJADORES DE MINAS Y CANTERAS</t>
  </si>
  <si>
    <t>TRABAJADORES DE OBRAS PÚBLICAS Y MANTENIMIENTO</t>
  </si>
  <si>
    <t>TRABAJADORES DE LA CONSTRUCCIÓN</t>
  </si>
  <si>
    <t>BRACERO, COTEROS, ESTIBADORES DE EMBARCACIONES AÉREAS, MARÍTIMAS Y/O FLUVIALES</t>
  </si>
  <si>
    <t>RECOLECTORES DE BASURA Y MATERIAL RECICLABLE</t>
  </si>
  <si>
    <t>BARRENDEROS Y AFINES</t>
  </si>
  <si>
    <t>Con la firma contenida en el numeral V el afiliado manifiesta la veracidad de la información registrada y de las autorizaciones contenidas en el capítulo VII DEL FORMULARIO</t>
  </si>
  <si>
    <t>4. Apellidos y nombres</t>
  </si>
  <si>
    <t>II. DATOS BÁSICOS DE IDENTIFICACIÓN DEL AFILIADO</t>
  </si>
  <si>
    <t>A. Afiliación</t>
  </si>
  <si>
    <t>1. Tipo de Trámie</t>
  </si>
  <si>
    <t>2. Tipo de Afiliación</t>
  </si>
  <si>
    <t>Individual</t>
  </si>
  <si>
    <t>7. SEXO</t>
  </si>
  <si>
    <t>8. Fecha Nacimiento</t>
  </si>
  <si>
    <t>9. Entidad Promotora de Salud - EPS</t>
  </si>
  <si>
    <t>10. Administradora de Pensiones</t>
  </si>
  <si>
    <t>11. Ingreso base de cotización - IBC</t>
  </si>
  <si>
    <t>12. Residencia</t>
  </si>
  <si>
    <t>13. Modalidad</t>
  </si>
  <si>
    <t>15. Fotocopia del documento de identificación.</t>
  </si>
  <si>
    <t>16. Formato diligenciado de la identificación de peligros.</t>
  </si>
  <si>
    <t>17. Certificado de resultados del examen pre-ocupacional</t>
  </si>
  <si>
    <t>14. Código de la ocupación u oficio</t>
  </si>
  <si>
    <t>B. Reporte de Novedades</t>
  </si>
  <si>
    <t>15. Clase de Riesgo</t>
  </si>
  <si>
    <t>16. Sitio De Trabajo</t>
  </si>
  <si>
    <t>17. Fecha Inicial</t>
  </si>
  <si>
    <t>18. Fecha Final</t>
  </si>
  <si>
    <t>19. Jornada estalecida</t>
  </si>
  <si>
    <t>20. Tipo de Novedad</t>
  </si>
  <si>
    <t>Teléfono Celular</t>
  </si>
  <si>
    <t>V. DATOS DE REPORTE DE LA NOVEDAD</t>
  </si>
  <si>
    <t>IV. DATOS RELACIONADOS CON EL SITIO DE TRABAJO O DEL LUGAR DONDE SE REALIZA LA PRÁCTICA FORMATIVA</t>
  </si>
  <si>
    <t>VI. DECLARACIONES Y AUTORIZACIONES</t>
  </si>
  <si>
    <t>VII. FIRMAS</t>
  </si>
  <si>
    <t>FORMULARIO UNICO DE AFILIACIÓN Y REPORTE DE NOVEDADES DE TRABAJADORES INDEPENDIENTES VOLUNTARIOS</t>
  </si>
  <si>
    <t>INSTRUCTIVO DE DILIGENCIAMIENTO DEL FORMULARIO DE AFILIACIÓN Y NOVEDADES DEL TRABAJADOR INDEPENDIENTE VOLUNTARIO</t>
  </si>
  <si>
    <t>1. Tipo de trámite (Marque el tipo de trámite Afiliación o Repote Novedades)</t>
  </si>
  <si>
    <t>Afiliación:Se debe seleccionar esta opción cunado se registra una afiliación al SGRL, en condición de traajador dependiente, trabajador independiente o estudiante, siempre que se cumplan las condiciones para ello.</t>
  </si>
  <si>
    <t>Reporte de novedades. Esta opción se da cuando se registra un retiro o algún cambio en los datos básico de identificación o complementarios del afiliado o del responsable de la afiliación o se registran cambios en la información según el / los tipos(s) de novedad(es)</t>
  </si>
  <si>
    <t>Independiente</t>
  </si>
  <si>
    <t>2. Tipo de Afiliado: Marque el tipo de Afiliación</t>
  </si>
  <si>
    <r>
      <rPr>
        <b/>
        <sz val="11"/>
        <color theme="8" tint="-0.499984740745262"/>
        <rFont val="Calibri"/>
        <family val="2"/>
        <scheme val="minor"/>
      </rPr>
      <t>Código</t>
    </r>
    <r>
      <rPr>
        <sz val="11"/>
        <color theme="8" tint="-0.499984740745262"/>
        <rFont val="Calibri"/>
        <family val="2"/>
        <scheme val="minor"/>
      </rPr>
      <t>: Dato Obligatorio. Conforme a la opción marcada identifique y escriba el código corresondientes de acuerdo son la siguiente opción:</t>
    </r>
  </si>
  <si>
    <r>
      <t xml:space="preserve">4. Apellidos y nombres: </t>
    </r>
    <r>
      <rPr>
        <sz val="11"/>
        <color theme="8" tint="-0.499984740745262"/>
        <rFont val="Calibri"/>
        <family val="2"/>
        <scheme val="minor"/>
      </rPr>
      <t>estos datos deben ser registrados en las casillas correspondientes, en forma idéntica a como aparecen en el documento de identificación.
* Primer apellido
* Segundo Apellido
* Primer nombre
* Segundo nombre (Cuando aplique)</t>
    </r>
  </si>
  <si>
    <t>Datos Personal</t>
  </si>
  <si>
    <t>Estos datos deben registrarse para el afiliado al SGRL, según corresponda.</t>
  </si>
  <si>
    <t>Presencial: Trabajo que una persona realiza para una empresa en la sede de la misma.</t>
  </si>
  <si>
    <t>Teletrabajo: Trabajo que una persona realiza para una empresa desde un lugar alejado de la sede de ésta (habitualmente su propio domicilio), por medio de un sistema de telecomunicación.</t>
  </si>
  <si>
    <r>
      <t xml:space="preserve">15. Clase de riesgo: </t>
    </r>
    <r>
      <rPr>
        <sz val="11"/>
        <color theme="8" tint="-0.499984740745262"/>
        <rFont val="Calibri"/>
        <family val="2"/>
        <scheme val="minor"/>
      </rPr>
      <t>dato obligatorio. Identifica y marca con una X la clase de riesgo de quien realiza la afiliación al Sistema General de Riesgos Laborales (SGRL), de acuerdo con las siguientes opciones:</t>
    </r>
  </si>
  <si>
    <t>13. Modalidad del afiliado</t>
  </si>
  <si>
    <r>
      <t xml:space="preserve">14. Código de la ocupación u oficio: </t>
    </r>
    <r>
      <rPr>
        <sz val="11"/>
        <color theme="8" tint="-0.499984740745262"/>
        <rFont val="Calibri"/>
        <family val="2"/>
        <scheme val="minor"/>
      </rPr>
      <t>Registre según corresponda, el código que se encuentra asignado en la tabla de ocupaciones u oficios para el SGRL.</t>
    </r>
  </si>
  <si>
    <t>16. Sitio De Trabajo: Estos datos aplican para el sitio donde desarrollará la actividad.
- Dirección, teléfono fijo. Teléfono celular, correo electrónico ,  Municipio / Distrito, Zon: Urbana o Rural donde se ubia la residencia, Localidad /comuna si existen en su ciudad, Departamento. en el caso de bogotá, D.C., debe escribir en el campo departamento: Bogotá D.C.</t>
  </si>
  <si>
    <t>17. Fecha Inicial: Registra la fecha de inicio del contrato en formato dia, mes, año.</t>
  </si>
  <si>
    <t>18. Fecha Final: Registrar la fecha final del contrato en formato día, mes, año.</t>
  </si>
  <si>
    <t>19. Jornada estalecida para ejeuctar el trabajo o la práctica formativa</t>
  </si>
  <si>
    <t>B</t>
  </si>
  <si>
    <t>C</t>
  </si>
  <si>
    <t>Jornada Única</t>
  </si>
  <si>
    <t>Horario de ejecución de las actividades: Marque con una "x" los días de la semana en que se ejecutará la actividad contatada.</t>
  </si>
  <si>
    <r>
      <t xml:space="preserve">20. Tipo de Novedad: </t>
    </r>
    <r>
      <rPr>
        <sz val="11"/>
        <color theme="8" tint="-0.499984740745262"/>
        <rFont val="Calibri"/>
        <family val="2"/>
        <scheme val="minor"/>
      </rPr>
      <t>marque con una "x" el tipo de novedad a reportar según las siguientes opciones</t>
    </r>
  </si>
  <si>
    <t>Ingreso</t>
  </si>
  <si>
    <t>Retiro por muerte del Afiliado</t>
  </si>
  <si>
    <t>Incapacidad temporal por enfermedad general</t>
  </si>
  <si>
    <t>Licencia de maternidad o paternidad</t>
  </si>
  <si>
    <t>Modificación datos básicos de identificación del afiliado</t>
  </si>
  <si>
    <t>Actualización y corrección datos complementarios del afiliado</t>
  </si>
  <si>
    <t>Modificación ingreso base de cotización</t>
  </si>
  <si>
    <t>ANEXOS</t>
  </si>
  <si>
    <t>Marque con una X las autorizaciones los que apliquen</t>
  </si>
  <si>
    <t>23/06/2023-1425-NT-P-39-00039_V2_06/2023-D001 referencia es la nota 23/06/2023-1425-NT-P-39-00039_V3_06/2023</t>
  </si>
  <si>
    <t xml:space="preserve">23/06/2023-1425-NT-P-39-00039_V2_06/2023-D001 referencia es la nota 23/06/2023-1425-NT-P-39-00039_V3_06/2023     </t>
  </si>
  <si>
    <t>Trabajo en Casa</t>
  </si>
  <si>
    <t>Trabajo Remoto</t>
  </si>
  <si>
    <t>Dependiente Veterano de la fuerza publica</t>
  </si>
  <si>
    <r>
      <rPr>
        <b/>
        <sz val="11"/>
        <color theme="8" tint="-0.499984740745262"/>
        <rFont val="Calibri"/>
        <family val="2"/>
        <scheme val="minor"/>
      </rPr>
      <t>Modalidad</t>
    </r>
    <r>
      <rPr>
        <sz val="11"/>
        <color theme="8" tint="-0.499984740745262"/>
        <rFont val="Calibri"/>
        <family val="2"/>
        <scheme val="minor"/>
      </rPr>
      <t>: Indica si la modalidad de trabajo que se realiza es  Presencial, Teletrabajo, Trabajo en Casa o Trabajo remoto.</t>
    </r>
  </si>
  <si>
    <r>
      <rPr>
        <b/>
        <sz val="11"/>
        <color theme="8" tint="-0.499984740745262"/>
        <rFont val="Calibri"/>
        <family val="2"/>
        <scheme val="minor"/>
      </rPr>
      <t>Código de tipo de trabajador:</t>
    </r>
    <r>
      <rPr>
        <sz val="11"/>
        <color theme="8" tint="-0.499984740745262"/>
        <rFont val="Calibri"/>
        <family val="2"/>
        <scheme val="minor"/>
      </rPr>
      <t xml:space="preserve"> si en la casilla de tipo de trabajador marcaste dependiente o estudiante, indica el código del tipo de trabajador cotizante que corresponda, de acuerdo a la pestaña "código de tipo de trabajador" de este documento. </t>
    </r>
    <r>
      <rPr>
        <sz val="11"/>
        <color rgb="FFFF0000"/>
        <rFont val="Calibri"/>
        <family val="2"/>
        <scheme val="minor"/>
      </rPr>
      <t>De acuerdo a Resolución 978 de 2023, para trabajadores Dependientes y estudiantes</t>
    </r>
  </si>
  <si>
    <t>08</t>
  </si>
  <si>
    <t>Pagador Subsistema Nacional de Voluntarios en Primera Respuesta.</t>
  </si>
  <si>
    <t>13</t>
  </si>
  <si>
    <t>C. Trabajo en Casa</t>
  </si>
  <si>
    <t>D. Trabajo Remoto</t>
  </si>
  <si>
    <t>Permiso de Protección Temporal, es un mecanismo de regulación migratoria y documento de identificación, que autoriza a los migrantes venezolanos a permanecer en el territorio nacional en condiciones de regularidad migratoria especiales, y a ejercer durante si vigencia, cualquier actividad u ocupacional legal en el pais, incluidas aquellas que se desarrollen en virtud de una vinculación o de contrato laboral, sin prejuicio del cumplimiento de los requisitos establecidos en el ordenamiento jurídico colombiano para el ejercicio de las actividades reguladas. Decreto 2016 de 2021.</t>
  </si>
  <si>
    <t>Trabajo en casa: Es la habilitación al servidor público o trabajador del sector privado para desempeñar ransitoriamente sus funciones o actividades laborales por fuera del sitio donde habitualmenten las realiza, sin modificar la naturaleza del contrato o relación laboral, o legal y reglamentaria respectiva, ni tampoco desmejorar las condiciones del contrato laboral, cuando se presenten circunstancias ocasionales, excepcionales o especiales que impidan que el trabajador pueda realizar sus funciones en su lugar de trabajo, privilegiando el uso de las tecnologías de la información y las comunicaciones.</t>
  </si>
  <si>
    <t>Trabajo remoto: Forma de ejecución del contrato de trabajo en la cual toda la relación laboral, desde su inicio hasta su terminación, se debe realizar de manera remota mediante la utilización de tecnologías de la información y las telecomunicaciones u otro medio o mecanismo, donde el empleador y trabajador no interactúan físicamente a los largo de la vinculación contractual. En todo caso, esta forma de ejecuión no comparte los elementos constitutivos y regulados para el teletrabajo y/o trabajo en casa y las normas que lo modifiquen.</t>
  </si>
  <si>
    <t>D.</t>
  </si>
  <si>
    <t>TRABAJO EN CASA</t>
  </si>
  <si>
    <t>TRABAJO REMOTO</t>
  </si>
  <si>
    <t>Colmena Seguros Riesgos Laborales,  informa que la Defensoría del Consumidor Financiero es ejercida por el Dr. Andrés Augusto Garavito Colmenares y Defensor Suplente: César Alejandro Pérez Hamilton Dirección: Av. 19 No. 114-09 Of. 502 Bogotá, Colombia, Teléfonos: (601) 2131370- 2131322 Celular: 321 924 0479 - 323 2322934 - 323 2322911, Web  www.defensoriapgabogadosasociados.com Correo Electrónico defensordelconsumidorfinanciero@colmenaseguros.com</t>
  </si>
  <si>
    <t>13/01/2024-1425-P-39-00039- V3_01/2024-D00I Referencia a Nota Técnica 13/01/2024-1425-NT-P-39-00039- V3_01/2024</t>
  </si>
  <si>
    <r>
      <t>TIPO DE SALARIO</t>
    </r>
    <r>
      <rPr>
        <b/>
        <sz val="8"/>
        <color indexed="10"/>
        <rFont val="Gill Sans MT"/>
        <family val="2"/>
      </rPr>
      <t xml:space="preserve"> (OBLIGATORIO)</t>
    </r>
  </si>
  <si>
    <t>Agremiaciones, asociaciones o congregaciones religiosas</t>
  </si>
  <si>
    <t>Independientes Empresas - Contratante</t>
  </si>
  <si>
    <t>Esta opción es nueva*</t>
  </si>
  <si>
    <t>esta campo se recibe como  1 no como 3,1</t>
  </si>
  <si>
    <t>Hace parte de los dependientes pero tiene una clasificación de tipo de afiliado diferente</t>
  </si>
  <si>
    <t>Aprendices en etapa productiva</t>
  </si>
  <si>
    <t>Dependiente veterano de la fuerza publica</t>
  </si>
  <si>
    <t>B. DEPENDIENTE TRABAJADOR DE TIEMPO PARCIAL CON VARIOS EMPLEADORES</t>
  </si>
  <si>
    <t>A. DEPENDIENTE</t>
  </si>
  <si>
    <t>F.  ESTUDIANTES</t>
  </si>
  <si>
    <t>Tipo de Salario</t>
  </si>
  <si>
    <r>
      <t xml:space="preserve">Tipo salario:  </t>
    </r>
    <r>
      <rPr>
        <sz val="11"/>
        <color theme="8" tint="-0.499984740745262"/>
        <rFont val="Calibri"/>
        <family val="2"/>
        <scheme val="minor"/>
      </rPr>
      <t>Debe indicar si el salario es fijo o variable.</t>
    </r>
  </si>
  <si>
    <r>
      <rPr>
        <b/>
        <sz val="11"/>
        <color theme="8" tint="-0.499984740745262"/>
        <rFont val="Calibri"/>
        <family val="2"/>
        <scheme val="minor"/>
      </rPr>
      <t xml:space="preserve">Sexo de identificación: </t>
    </r>
    <r>
      <rPr>
        <sz val="11"/>
        <color theme="8" tint="-0.499984740745262"/>
        <rFont val="Calibri"/>
        <family val="2"/>
        <scheme val="minor"/>
      </rPr>
      <t>debe relacionar alguna de las opciones M-Masculino o F-Femenino o T -Transexual o NB No binario u Otro.</t>
    </r>
  </si>
  <si>
    <r>
      <t xml:space="preserve">3. Tipo de aportante: </t>
    </r>
    <r>
      <rPr>
        <sz val="11"/>
        <color theme="8" tint="-0.499984740745262"/>
        <rFont val="Calibri"/>
        <family val="2"/>
        <scheme val="minor"/>
      </rPr>
      <t xml:space="preserve">dato obligatorio. Lo suministra quien realiza la afiliación. Identifica el tipo de afiliado y escribe el código correspondiente, de acuerdo con las siguientes opciones:
</t>
    </r>
  </si>
  <si>
    <t>C. 'INDEPENDIENTE</t>
  </si>
  <si>
    <t>CODIGO TIPO COTIZANTE</t>
  </si>
  <si>
    <t>DESCRIPCION</t>
  </si>
  <si>
    <t>Afiliado participe</t>
  </si>
  <si>
    <t>Contribuyente del monotributo riesgos laborales</t>
  </si>
  <si>
    <t>D. Independiente volutario a riesgos laborales</t>
  </si>
  <si>
    <t>E. Trabajador penitenciario indirecto</t>
  </si>
  <si>
    <t>F. ESTUDIANTES</t>
  </si>
  <si>
    <t>Estudiantes aporte solo riesgos laborales (dec 055)</t>
  </si>
  <si>
    <t>Estudiantes de prácticas laborales en el sector público</t>
  </si>
  <si>
    <t>G. Voluntario en primera respuesta</t>
  </si>
  <si>
    <t>Voluntario en primera respuesta aporte solo riesgos laborales</t>
  </si>
  <si>
    <t>*64</t>
  </si>
  <si>
    <t>(APLICA UNICAMENTE PARA FORMULARIO DE INDEPENDIENTE VOLUNTARIO)</t>
  </si>
  <si>
    <t>H. Servicio de utilidad pública</t>
  </si>
  <si>
    <t>*Incluye las mujeres cabeza de familia que presten Servicio de Utilidad Pública</t>
  </si>
  <si>
    <t>No binario</t>
  </si>
  <si>
    <t>Otro</t>
  </si>
  <si>
    <t>7-Suspensión del contrato de trabajo, práctica formativa, trabajo penitenciario indirecto,licencia no remunerada o servicio de utilidad pública</t>
  </si>
  <si>
    <t>12-Actualización del documento de idetificación del responsable de la afiliación.</t>
  </si>
  <si>
    <t>13. Corrección de los datos básicos de identificación del responsable de la afiliación.</t>
  </si>
  <si>
    <t>14, Variación centro de trabajo, practica o actividad</t>
  </si>
  <si>
    <t>15. Cambio de ocupación u oficio del afiliado</t>
  </si>
  <si>
    <t>16- Traslado de ARL</t>
  </si>
  <si>
    <t>17. Licencia parental flexible de tiempo parcial</t>
  </si>
  <si>
    <t>1. Autorización para que la ARL reporte la información que se genere de la afiliación o del reporte de novedades a la base de datos de afiliados vigente y a las entidades públicas que por sus funciones lo requieran.</t>
  </si>
  <si>
    <t>13. Pagador Subsitema Nacional de Voluntarios en Primera Respuesta</t>
  </si>
  <si>
    <t>15. Independientes Empresa - Contratante</t>
  </si>
  <si>
    <t>NB</t>
  </si>
  <si>
    <t>T</t>
  </si>
  <si>
    <t>O</t>
  </si>
  <si>
    <t>0. No Aplica</t>
  </si>
  <si>
    <t>53-Afiliado participe</t>
  </si>
  <si>
    <t>64-Mujeres cabeza de familia que presten Servicio de Utilidad Pública</t>
  </si>
  <si>
    <t>Transexual</t>
  </si>
  <si>
    <t>Suspensión del contrato de trabajo, práctica formativa, trabajo penitenciario indirecto,licencia no remunerada o servicio de utilidad pública</t>
  </si>
  <si>
    <t>Corrección de los datos básicos de identificación del responsable de la afiliación.</t>
  </si>
  <si>
    <t>Licencia parental flexible de tiempo parcial</t>
  </si>
  <si>
    <r>
      <t xml:space="preserve">1. </t>
    </r>
    <r>
      <rPr>
        <sz val="11"/>
        <color theme="8" tint="-0.499984740745262"/>
        <rFont val="Calibri"/>
        <family val="2"/>
        <scheme val="minor"/>
      </rPr>
      <t>Autorización para que la ARL reporte la información que se genere de la afiliación o del reporte de novedades a la base de datos de afiliados vigente y a las entidades públicas que por sus funciones lo requieran.</t>
    </r>
  </si>
  <si>
    <r>
      <t xml:space="preserve">SEXO IDENTIFICACIÓN </t>
    </r>
    <r>
      <rPr>
        <b/>
        <sz val="8"/>
        <color indexed="10"/>
        <rFont val="Gill Sans MT"/>
        <family val="2"/>
      </rPr>
      <t>(OBLIGATORIO)</t>
    </r>
  </si>
  <si>
    <t>Sexo Identificación</t>
  </si>
  <si>
    <t>M/F/T/NB/O</t>
  </si>
  <si>
    <t>Tipo Salario</t>
  </si>
  <si>
    <t>Actualización del documento de idetificación del responsable de la afiliación.</t>
  </si>
  <si>
    <t>Vacaciones, Licencia remunerada</t>
  </si>
  <si>
    <t>Cambio de ocupación u oficio del afiliado.</t>
  </si>
  <si>
    <t>Variación centro de trabajo, práctica o actividad.</t>
  </si>
  <si>
    <t>5. Incapacidad Temporal por accidente de trabajo o enfermedad profesional</t>
  </si>
  <si>
    <t>Incapacidad Temporal por accidente de trabajo o enfermedad profesional</t>
  </si>
  <si>
    <t>6- Vacaciones, Licencia remunerada</t>
  </si>
  <si>
    <t xml:space="preserve">
Independiente voluntario a riesgo laborales. Persona natural que realiza una actividad económica o presta sus servicios de manera personal y por cuenta y riesgo y tenga ingresos iguales o superiores 1smmlv tal como lo establece el Decreto 780 de 2016 y el Decreto 1072 de 2015 o nomra que la modifique o sustituya</t>
  </si>
  <si>
    <r>
      <t xml:space="preserve">5. Tipo de documento de identificación: </t>
    </r>
    <r>
      <rPr>
        <sz val="11"/>
        <color theme="8" tint="-0.499984740745262"/>
        <rFont val="Calibri"/>
        <family val="2"/>
        <scheme val="minor"/>
      </rPr>
      <t>dato obligatorio. Debe colocar en el espacio el código que corresponde al documento con el cual se va a identificar, de acuerdo con las siguientes opciones:</t>
    </r>
  </si>
  <si>
    <r>
      <t xml:space="preserve">6. Número de documento de identificación: </t>
    </r>
    <r>
      <rPr>
        <sz val="11"/>
        <color theme="8" tint="-0.499984740745262"/>
        <rFont val="Calibri"/>
        <family val="2"/>
        <scheme val="minor"/>
      </rPr>
      <t>dato obligatorio. Debe colocar en el espacio el número que corresponde al documento con el cual se va a identificar.</t>
    </r>
  </si>
  <si>
    <r>
      <t>7.Sexo de identificación:</t>
    </r>
    <r>
      <rPr>
        <sz val="11"/>
        <color theme="8" tint="-0.499984740745262"/>
        <rFont val="Calibri"/>
        <family val="2"/>
        <scheme val="minor"/>
      </rPr>
      <t xml:space="preserve"> Dato obligatorio. Marque con una X, la opción: F: femenino o M: Masculino o T: Transexual o NB: No binario u O: otro, según corresponda a la información contenida el documento de identidad, expedido por la Registraduría Nacional del Estado Civil. </t>
    </r>
  </si>
  <si>
    <r>
      <t>8.Fecha de Nacimiento:</t>
    </r>
    <r>
      <rPr>
        <sz val="11"/>
        <color theme="8" tint="-0.499984740745262"/>
        <rFont val="Calibri"/>
        <family val="2"/>
        <scheme val="minor"/>
      </rPr>
      <t xml:space="preserve"> Dato obligatorio. Registre la fecha de nacimiento como figura en el documento de identificación día, mes y año.</t>
    </r>
  </si>
  <si>
    <r>
      <rPr>
        <b/>
        <sz val="11"/>
        <color theme="8" tint="-0.499984740745262"/>
        <rFont val="Calibri"/>
        <family val="2"/>
        <scheme val="minor"/>
      </rPr>
      <t>9. Entidad Promotora de Salud - EPS:</t>
    </r>
    <r>
      <rPr>
        <sz val="11"/>
        <color theme="8" tint="-0.499984740745262"/>
        <rFont val="Calibri"/>
        <family val="2"/>
        <scheme val="minor"/>
      </rPr>
      <t xml:space="preserve"> Escriba el nombre de la Entidad Promotora de Salud (EPS) en la cual se encuentra inscrita</t>
    </r>
  </si>
  <si>
    <r>
      <rPr>
        <b/>
        <sz val="11"/>
        <color theme="8" tint="-0.499984740745262"/>
        <rFont val="Calibri"/>
        <family val="2"/>
        <scheme val="minor"/>
      </rPr>
      <t>10. Administradora de Pensiones.</t>
    </r>
    <r>
      <rPr>
        <sz val="11"/>
        <color theme="8" tint="-0.499984740745262"/>
        <rFont val="Calibri"/>
        <family val="2"/>
        <scheme val="minor"/>
      </rPr>
      <t xml:space="preserve"> Registr el nombre de la entidad administradora de pensiones donde se encuentra afiliado</t>
    </r>
  </si>
  <si>
    <r>
      <rPr>
        <b/>
        <sz val="11"/>
        <color theme="8" tint="-0.499984740745262"/>
        <rFont val="Calibri"/>
        <family val="2"/>
        <scheme val="minor"/>
      </rPr>
      <t>12. Ubicación / Sede Principal:</t>
    </r>
    <r>
      <rPr>
        <sz val="11"/>
        <color theme="8" tint="-0.499984740745262"/>
        <rFont val="Calibri"/>
        <family val="2"/>
        <scheme val="minor"/>
      </rPr>
      <t xml:space="preserve"> Estos datos aplican para quién realiza la afiliación.
- Dirección, teléfono fijo. Teléfono celular, correo electrónico ,  Municipio / Distrito, Zon: Urbana o Rural donde se ubia la residencia, Localidad /comuna si existen en su ciudad, Departamento. en el caso de bogotá, D.C., debe escribir en el campo departamento: Bogotá D.C.</t>
    </r>
  </si>
  <si>
    <r>
      <rPr>
        <b/>
        <sz val="11"/>
        <color theme="8" tint="-0.499984740745262"/>
        <rFont val="Calibri"/>
        <family val="2"/>
        <scheme val="minor"/>
      </rPr>
      <t>11. Ingreso base de cotización - (IBC):</t>
    </r>
    <r>
      <rPr>
        <sz val="11"/>
        <color theme="8" tint="-0.499984740745262"/>
        <rFont val="Calibri"/>
        <family val="2"/>
        <scheme val="minor"/>
      </rPr>
      <t xml:space="preserve"> Registre el valor del salario o del ingreso mensual sobre el cual se va a pagar los aportes al SGRL. El valor señaladodebe ser igual o mayor a 1 SMLMV y menor o igual a 25 SMLMV.
Una vez se diligencie el campo de IBC, se debe seleecionar el tipo de salario:
</t>
    </r>
    <r>
      <rPr>
        <b/>
        <sz val="11"/>
        <color theme="8" tint="-0.499984740745262"/>
        <rFont val="Calibri"/>
        <family val="2"/>
        <scheme val="minor"/>
      </rPr>
      <t>Salario fijo:</t>
    </r>
    <r>
      <rPr>
        <sz val="11"/>
        <color theme="8" tint="-0.499984740745262"/>
        <rFont val="Calibri"/>
        <family val="2"/>
        <scheme val="minor"/>
      </rPr>
      <t xml:space="preserve"> Es aquel en que se paga en contraprestación del servicio siendo el mismo valor en cada periodo de pago (mes, quincena, semana o jornal), de manera que siempre el trabajador el mismo monto. 
</t>
    </r>
    <r>
      <rPr>
        <b/>
        <sz val="11"/>
        <color theme="8" tint="-0.499984740745262"/>
        <rFont val="Calibri"/>
        <family val="2"/>
        <scheme val="minor"/>
      </rPr>
      <t>Salario variable:</t>
    </r>
    <r>
      <rPr>
        <sz val="11"/>
        <color theme="8" tint="-0.499984740745262"/>
        <rFont val="Calibri"/>
        <family val="2"/>
        <scheme val="minor"/>
      </rPr>
      <t xml:space="preserve"> Es una de las formas de estipulación de remuneración, que consiste en la del servicio prestado en virtud del desempeño y cumplimiento de objetivos del trabajador, que se pueden materializar en pagos de comisiones o porcentajes sobre ventas, entre otros.</t>
    </r>
  </si>
  <si>
    <t>CPS-F-216 V9 04/2024</t>
  </si>
  <si>
    <t>Javier Bohórquez Bohórquez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</si>
</sst>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 numFmtId="168" formatCode="_(* #,##0_);_(* \(#,##0\);_(* &quot;-&quot;??_);_(@_)"/>
    <numFmt numFmtId="169" formatCode="_(&quot;$&quot;\ * #,##0_);_(&quot;$&quot;\ * \(#,##0\);_(&quot;$&quot;\ * &quot;-&quot;??_);_(@_)"/>
    <numFmt numFmtId="170" formatCode="0;[Red]0"/>
    <numFmt numFmtId="171" formatCode="_(* #,##0_);_(* \(#,##0\);_(* \-_);_(@_)"/>
    <numFmt numFmtId="172" formatCode="_-* #,##0_-;\-* #,##0_-;_-* \-_-;_-@_-"/>
    <numFmt numFmtId="173" formatCode="_(* #,##0.00_);_(* \(#,##0.00\);_(* \-??_);_(@_)"/>
    <numFmt numFmtId="174" formatCode="_(&quot;$ &quot;* #,##0_);_(&quot;$ &quot;* \(#,##0\);_(&quot;$ &quot;* \-_);_(@_)"/>
  </numFmts>
  <fonts count="70">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Verdana   "/>
    </font>
    <font>
      <b/>
      <sz val="11"/>
      <color theme="8" tint="-0.499984740745262"/>
      <name val="Calibri"/>
      <family val="2"/>
      <scheme val="minor"/>
    </font>
    <font>
      <sz val="11"/>
      <color theme="8" tint="-0.499984740745262"/>
      <name val="Calibri"/>
      <family val="2"/>
      <scheme val="minor"/>
    </font>
    <font>
      <i/>
      <sz val="11"/>
      <color theme="8" tint="-0.499984740745262"/>
      <name val="Calibri"/>
      <family val="2"/>
      <scheme val="minor"/>
    </font>
    <font>
      <sz val="10"/>
      <color theme="0"/>
      <name val="Calibri"/>
      <family val="2"/>
      <scheme val="minor"/>
    </font>
    <font>
      <b/>
      <sz val="10"/>
      <color theme="8" tint="-0.499984740745262"/>
      <name val="Calibri"/>
      <family val="2"/>
      <scheme val="minor"/>
    </font>
    <font>
      <sz val="10"/>
      <color theme="8" tint="-0.499984740745262"/>
      <name val="Calibri"/>
      <family val="2"/>
      <scheme val="minor"/>
    </font>
    <font>
      <b/>
      <sz val="12"/>
      <color theme="8" tint="-0.499984740745262"/>
      <name val="Calibri"/>
      <family val="2"/>
      <scheme val="minor"/>
    </font>
    <font>
      <b/>
      <sz val="14"/>
      <color theme="8" tint="-0.499984740745262"/>
      <name val="Calibri"/>
      <family val="2"/>
      <scheme val="minor"/>
    </font>
    <font>
      <sz val="12"/>
      <color theme="8" tint="-0.499984740745262"/>
      <name val="Calibri"/>
      <family val="2"/>
      <scheme val="minor"/>
    </font>
    <font>
      <b/>
      <sz val="11"/>
      <color rgb="FFFF0000"/>
      <name val="Calibri"/>
      <family val="2"/>
      <scheme val="minor"/>
    </font>
    <font>
      <sz val="11"/>
      <color theme="0"/>
      <name val="Calibri"/>
      <family val="2"/>
      <scheme val="minor"/>
    </font>
    <font>
      <b/>
      <sz val="11"/>
      <color theme="0"/>
      <name val="Calibri"/>
      <family val="2"/>
      <scheme val="minor"/>
    </font>
    <font>
      <b/>
      <sz val="14"/>
      <color rgb="FFFF0000"/>
      <name val="Calibri"/>
      <family val="2"/>
      <scheme val="minor"/>
    </font>
    <font>
      <b/>
      <i/>
      <sz val="11"/>
      <color theme="8" tint="-0.499984740745262"/>
      <name val="Calibri"/>
      <family val="2"/>
      <scheme val="minor"/>
    </font>
    <font>
      <b/>
      <sz val="10"/>
      <color rgb="FFFF0000"/>
      <name val="Calibri"/>
      <family val="2"/>
      <scheme val="minor"/>
    </font>
    <font>
      <sz val="11"/>
      <color indexed="8"/>
      <name val="Gill Sans MT"/>
      <family val="2"/>
    </font>
    <font>
      <sz val="11"/>
      <name val="Gill Sans MT"/>
      <family val="2"/>
    </font>
    <font>
      <sz val="11"/>
      <color theme="2" tint="-0.89999084444715716"/>
      <name val="Gill Sans MT"/>
      <family val="2"/>
    </font>
    <font>
      <b/>
      <sz val="14"/>
      <color indexed="8"/>
      <name val="Gill Sans MT"/>
      <family val="2"/>
    </font>
    <font>
      <sz val="11"/>
      <color indexed="9"/>
      <name val="Gill Sans MT"/>
      <family val="2"/>
    </font>
    <font>
      <sz val="11"/>
      <color theme="0"/>
      <name val="Gill Sans MT"/>
      <family val="2"/>
    </font>
    <font>
      <sz val="10"/>
      <color indexed="8"/>
      <name val="Arial"/>
      <family val="2"/>
    </font>
    <font>
      <sz val="10"/>
      <color theme="0"/>
      <name val="Gill Sans MT"/>
      <family val="2"/>
    </font>
    <font>
      <b/>
      <sz val="11"/>
      <color indexed="8"/>
      <name val="Gill Sans MT"/>
      <family val="2"/>
    </font>
    <font>
      <b/>
      <i/>
      <sz val="11"/>
      <color indexed="8"/>
      <name val="Gill Sans MT"/>
      <family val="2"/>
    </font>
    <font>
      <i/>
      <sz val="11"/>
      <color indexed="8"/>
      <name val="Gill Sans MT"/>
      <family val="2"/>
    </font>
    <font>
      <b/>
      <sz val="11"/>
      <name val="Gill Sans MT"/>
      <family val="2"/>
    </font>
    <font>
      <b/>
      <sz val="11"/>
      <color indexed="10"/>
      <name val="Gill Sans MT"/>
      <family val="2"/>
    </font>
    <font>
      <b/>
      <sz val="8"/>
      <name val="Gill Sans MT"/>
      <family val="2"/>
    </font>
    <font>
      <b/>
      <sz val="8"/>
      <color indexed="10"/>
      <name val="Gill Sans MT"/>
      <family val="2"/>
    </font>
    <font>
      <b/>
      <sz val="11"/>
      <color theme="0"/>
      <name val="Gill Sans MT"/>
      <family val="2"/>
    </font>
    <font>
      <u/>
      <sz val="11"/>
      <color indexed="12"/>
      <name val="Calibri"/>
      <family val="2"/>
    </font>
    <font>
      <u/>
      <sz val="11"/>
      <color indexed="12"/>
      <name val="Gill Sans MT"/>
      <family val="2"/>
    </font>
    <font>
      <b/>
      <sz val="12"/>
      <name val="Gill Sans MT"/>
      <family val="2"/>
    </font>
    <font>
      <sz val="12"/>
      <name val="Gill Sans MT"/>
      <family val="2"/>
    </font>
    <font>
      <sz val="8"/>
      <color indexed="8"/>
      <name val="Gill Sans MT"/>
      <family val="2"/>
    </font>
    <font>
      <sz val="12"/>
      <color indexed="63"/>
      <name val="Gill Sans MT"/>
      <family val="2"/>
    </font>
    <font>
      <b/>
      <sz val="8"/>
      <color indexed="8"/>
      <name val="Tahoma"/>
      <family val="2"/>
    </font>
    <font>
      <sz val="8"/>
      <color indexed="8"/>
      <name val="Tahoma"/>
      <family val="2"/>
    </font>
    <font>
      <sz val="9"/>
      <color indexed="81"/>
      <name val="Tahoma"/>
      <family val="2"/>
    </font>
    <font>
      <u/>
      <sz val="11"/>
      <color indexed="30"/>
      <name val="Calibri"/>
      <family val="2"/>
    </font>
    <font>
      <sz val="10"/>
      <color theme="8" tint="-0.249977111117893"/>
      <name val="Calibri"/>
      <family val="2"/>
      <scheme val="minor"/>
    </font>
    <font>
      <b/>
      <sz val="10"/>
      <color theme="0"/>
      <name val="Calibri"/>
      <family val="2"/>
      <scheme val="minor"/>
    </font>
    <font>
      <sz val="11"/>
      <name val="Calibri"/>
      <family val="2"/>
      <scheme val="minor"/>
    </font>
    <font>
      <sz val="10"/>
      <name val="Calibri"/>
      <family val="2"/>
      <scheme val="minor"/>
    </font>
    <font>
      <sz val="10"/>
      <color theme="1"/>
      <name val="Arial"/>
      <family val="2"/>
    </font>
    <font>
      <sz val="8"/>
      <name val="Calibri"/>
      <family val="2"/>
      <scheme val="minor"/>
    </font>
    <font>
      <sz val="9"/>
      <color theme="1"/>
      <name val="Gill Sans MT"/>
      <family val="2"/>
    </font>
    <font>
      <b/>
      <sz val="10"/>
      <color theme="8" tint="0.39997558519241921"/>
      <name val="Calibri"/>
      <family val="2"/>
      <scheme val="minor"/>
    </font>
    <font>
      <b/>
      <sz val="10"/>
      <color theme="8" tint="-0.249977111117893"/>
      <name val="Gill Sans MT"/>
      <family val="2"/>
    </font>
    <font>
      <sz val="10"/>
      <color theme="8" tint="-0.249977111117893"/>
      <name val="Gill Sans MT"/>
      <family val="2"/>
    </font>
    <font>
      <sz val="11"/>
      <color rgb="FFFF0000"/>
      <name val="Calibri"/>
      <family val="2"/>
      <scheme val="minor"/>
    </font>
    <font>
      <b/>
      <u/>
      <sz val="11"/>
      <color rgb="FFC00000"/>
      <name val="Gill Sans MT"/>
      <family val="2"/>
    </font>
    <font>
      <sz val="10"/>
      <color theme="1"/>
      <name val="Calibri"/>
      <family val="2"/>
      <scheme val="minor"/>
    </font>
    <font>
      <sz val="11"/>
      <color theme="3"/>
      <name val="Calibri"/>
      <family val="2"/>
      <scheme val="minor"/>
    </font>
    <font>
      <b/>
      <sz val="10"/>
      <color theme="3"/>
      <name val="Calibri"/>
      <family val="2"/>
      <scheme val="minor"/>
    </font>
    <font>
      <u/>
      <sz val="11"/>
      <color rgb="FFC00000"/>
      <name val="Calibri"/>
      <family val="2"/>
      <scheme val="minor"/>
    </font>
    <font>
      <b/>
      <sz val="11"/>
      <color rgb="FFC00000"/>
      <name val="Gill Sans MT"/>
      <family val="2"/>
    </font>
    <font>
      <b/>
      <sz val="11"/>
      <color theme="1"/>
      <name val="Calibri"/>
      <family val="2"/>
      <scheme val="minor"/>
    </font>
    <font>
      <b/>
      <sz val="10"/>
      <color theme="1"/>
      <name val="Calibri"/>
      <family val="2"/>
      <scheme val="minor"/>
    </font>
    <font>
      <b/>
      <sz val="10"/>
      <name val="Arial"/>
      <family val="2"/>
    </font>
    <font>
      <b/>
      <sz val="16"/>
      <color theme="8" tint="-0.499984740745262"/>
      <name val="Gill Sans MT"/>
      <family val="2"/>
    </font>
    <font>
      <b/>
      <sz val="14"/>
      <color theme="8" tint="-0.499984740745262"/>
      <name val="Gill Sans MT"/>
      <family val="2"/>
    </font>
    <font>
      <sz val="8"/>
      <name val="Gill Sans MT"/>
      <family val="2"/>
    </font>
    <font>
      <sz val="14"/>
      <color theme="8" tint="-0.499984740745262"/>
      <name val="Calibri"/>
      <family val="2"/>
      <scheme val="minor"/>
    </font>
  </fonts>
  <fills count="25">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249977111117893"/>
        <bgColor indexed="26"/>
      </patternFill>
    </fill>
    <fill>
      <patternFill patternType="solid">
        <fgColor rgb="FFFFCC00"/>
        <bgColor indexed="64"/>
      </patternFill>
    </fill>
    <fill>
      <patternFill patternType="solid">
        <fgColor rgb="FFFFAC05"/>
        <bgColor indexed="64"/>
      </patternFill>
    </fill>
    <fill>
      <patternFill patternType="solid">
        <fgColor rgb="FFFFE67D"/>
        <bgColor indexed="64"/>
      </patternFill>
    </fill>
    <fill>
      <patternFill patternType="solid">
        <fgColor rgb="FFFFD72F"/>
        <bgColor indexed="64"/>
      </patternFill>
    </fill>
    <fill>
      <patternFill patternType="solid">
        <fgColor rgb="FFF2BE00"/>
        <bgColor indexed="64"/>
      </patternFill>
    </fill>
    <fill>
      <patternFill patternType="solid">
        <fgColor theme="8" tint="0.39997558519241921"/>
        <bgColor theme="4" tint="0.79998168889431442"/>
      </patternFill>
    </fill>
    <fill>
      <patternFill patternType="solid">
        <fgColor indexed="51"/>
        <bgColor indexed="13"/>
      </patternFill>
    </fill>
    <fill>
      <patternFill patternType="solid">
        <fgColor indexed="42"/>
        <bgColor indexed="27"/>
      </patternFill>
    </fill>
    <fill>
      <patternFill patternType="solid">
        <fgColor indexed="9"/>
        <bgColor indexed="27"/>
      </patternFill>
    </fill>
    <fill>
      <patternFill patternType="solid">
        <fgColor indexed="27"/>
        <bgColor indexed="41"/>
      </patternFill>
    </fill>
    <fill>
      <patternFill patternType="solid">
        <fgColor indexed="43"/>
        <bgColor indexed="26"/>
      </patternFill>
    </fill>
    <fill>
      <patternFill patternType="solid">
        <fgColor indexed="44"/>
        <bgColor indexed="24"/>
      </patternFill>
    </fill>
    <fill>
      <patternFill patternType="solid">
        <fgColor indexed="41"/>
        <bgColor indexed="27"/>
      </patternFill>
    </fill>
    <fill>
      <patternFill patternType="solid">
        <fgColor indexed="41"/>
        <bgColor indexed="31"/>
      </patternFill>
    </fill>
    <fill>
      <patternFill patternType="solid">
        <fgColor indexed="26"/>
        <bgColor indexed="43"/>
      </patternFill>
    </fill>
    <fill>
      <patternFill patternType="solid">
        <fgColor indexed="24"/>
        <bgColor indexed="44"/>
      </patternFill>
    </fill>
    <fill>
      <patternFill patternType="solid">
        <fgColor rgb="FFFFFF00"/>
        <bgColor indexed="64"/>
      </patternFill>
    </fill>
  </fills>
  <borders count="307">
    <border>
      <left/>
      <right/>
      <top/>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right/>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style="medium">
        <color theme="8" tint="-0.249977111117893"/>
      </left>
      <right style="thin">
        <color theme="8" tint="-0.249977111117893"/>
      </right>
      <top style="medium">
        <color theme="8" tint="-0.249977111117893"/>
      </top>
      <bottom style="medium">
        <color theme="8" tint="-0.249977111117893"/>
      </bottom>
      <diagonal/>
    </border>
    <border>
      <left style="thin">
        <color theme="8" tint="-0.249977111117893"/>
      </left>
      <right style="thin">
        <color theme="8" tint="-0.249977111117893"/>
      </right>
      <top style="medium">
        <color theme="8" tint="-0.249977111117893"/>
      </top>
      <bottom style="medium">
        <color theme="8" tint="-0.249977111117893"/>
      </bottom>
      <diagonal/>
    </border>
    <border>
      <left/>
      <right/>
      <top/>
      <bottom style="thin">
        <color theme="4"/>
      </bottom>
      <diagonal/>
    </border>
    <border>
      <left style="thin">
        <color theme="4"/>
      </left>
      <right/>
      <top style="thin">
        <color theme="4"/>
      </top>
      <bottom style="thin">
        <color theme="4"/>
      </bottom>
      <diagonal/>
    </border>
    <border>
      <left style="thin">
        <color theme="4"/>
      </left>
      <right/>
      <top/>
      <bottom/>
      <diagonal/>
    </border>
    <border>
      <left style="thin">
        <color theme="4"/>
      </left>
      <right style="thin">
        <color theme="4"/>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style="thin">
        <color theme="4"/>
      </top>
      <bottom/>
      <diagonal/>
    </border>
    <border>
      <left/>
      <right/>
      <top style="thin">
        <color theme="4"/>
      </top>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right style="thin">
        <color theme="4"/>
      </right>
      <top style="thin">
        <color theme="4"/>
      </top>
      <bottom/>
      <diagonal/>
    </border>
    <border>
      <left style="thin">
        <color theme="8" tint="-0.249977111117893"/>
      </left>
      <right style="medium">
        <color theme="8" tint="-0.249977111117893"/>
      </right>
      <top style="medium">
        <color theme="8" tint="-0.249977111117893"/>
      </top>
      <bottom style="medium">
        <color theme="8"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style="medium">
        <color theme="8" tint="-0.249977111117893"/>
      </right>
      <top/>
      <bottom style="thin">
        <color theme="8"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right style="thin">
        <color theme="8" tint="-0.249977111117893"/>
      </right>
      <top style="thin">
        <color theme="8" tint="-0.249977111117893"/>
      </top>
      <bottom style="medium">
        <color theme="8" tint="-0.249977111117893"/>
      </bottom>
      <diagonal/>
    </border>
    <border>
      <left style="thin">
        <color theme="8" tint="-0.249977111117893"/>
      </left>
      <right style="thin">
        <color theme="8" tint="-0.249977111117893"/>
      </right>
      <top style="thin">
        <color theme="8" tint="-0.249977111117893"/>
      </top>
      <bottom style="medium">
        <color theme="8" tint="-0.249977111117893"/>
      </bottom>
      <diagonal/>
    </border>
    <border>
      <left style="thin">
        <color theme="8" tint="-0.249977111117893"/>
      </left>
      <right style="thin">
        <color theme="8" tint="-0.249977111117893"/>
      </right>
      <top/>
      <bottom style="medium">
        <color theme="8" tint="-0.249977111117893"/>
      </bottom>
      <diagonal/>
    </border>
    <border>
      <left style="thin">
        <color theme="8" tint="-0.249977111117893"/>
      </left>
      <right style="medium">
        <color theme="8" tint="-0.249977111117893"/>
      </right>
      <top/>
      <bottom style="medium">
        <color theme="8" tint="-0.249977111117893"/>
      </bottom>
      <diagonal/>
    </border>
    <border>
      <left style="thin">
        <color theme="8" tint="-0.249977111117893"/>
      </left>
      <right/>
      <top style="thin">
        <color theme="8" tint="-0.249977111117893"/>
      </top>
      <bottom/>
      <diagonal/>
    </border>
    <border>
      <left/>
      <right style="thin">
        <color theme="8" tint="-0.249977111117893"/>
      </right>
      <top style="thin">
        <color theme="8" tint="-0.249977111117893"/>
      </top>
      <bottom/>
      <diagonal/>
    </border>
    <border>
      <left/>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style="medium">
        <color theme="8" tint="-0.249977111117893"/>
      </top>
      <bottom style="thin">
        <color theme="8" tint="-0.249977111117893"/>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top/>
      <bottom style="medium">
        <color theme="4"/>
      </bottom>
      <diagonal/>
    </border>
    <border>
      <left/>
      <right/>
      <top/>
      <bottom style="medium">
        <color theme="4"/>
      </bottom>
      <diagonal/>
    </border>
    <border>
      <left style="thin">
        <color theme="4"/>
      </left>
      <right style="thin">
        <color theme="4"/>
      </right>
      <top/>
      <bottom/>
      <diagonal/>
    </border>
    <border>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thin">
        <color theme="8" tint="-0.249977111117893"/>
      </left>
      <right style="thin">
        <color theme="8" tint="-0.249977111117893"/>
      </right>
      <top style="thin">
        <color theme="8" tint="-0.249977111117893"/>
      </top>
      <bottom style="thin">
        <color theme="4"/>
      </bottom>
      <diagonal/>
    </border>
    <border>
      <left/>
      <right/>
      <top/>
      <bottom style="thick">
        <color theme="4"/>
      </bottom>
      <diagonal/>
    </border>
    <border>
      <left style="medium">
        <color theme="4"/>
      </left>
      <right/>
      <top/>
      <bottom/>
      <diagonal/>
    </border>
    <border>
      <left/>
      <right style="medium">
        <color theme="4"/>
      </right>
      <top/>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style="thick">
        <color theme="4"/>
      </left>
      <right/>
      <top/>
      <bottom style="thick">
        <color theme="4"/>
      </bottom>
      <diagonal/>
    </border>
    <border>
      <left/>
      <right style="thick">
        <color theme="4"/>
      </right>
      <top/>
      <bottom style="thick">
        <color theme="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medium">
        <color theme="8" tint="-0.249977111117893"/>
      </left>
      <right style="thin">
        <color theme="4"/>
      </right>
      <top style="medium">
        <color theme="8" tint="-0.249977111117893"/>
      </top>
      <bottom style="thin">
        <color theme="4"/>
      </bottom>
      <diagonal/>
    </border>
    <border>
      <left style="medium">
        <color theme="8" tint="-0.249977111117893"/>
      </left>
      <right style="thin">
        <color theme="4"/>
      </right>
      <top style="thin">
        <color theme="4"/>
      </top>
      <bottom style="medium">
        <color theme="8" tint="-0.249977111117893"/>
      </bottom>
      <diagonal/>
    </border>
    <border>
      <left style="medium">
        <color theme="8" tint="-0.249977111117893"/>
      </left>
      <right/>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style="medium">
        <color theme="8" tint="-0.249977111117893"/>
      </left>
      <right style="thin">
        <color theme="8" tint="-0.249977111117893"/>
      </right>
      <top style="thin">
        <color theme="8" tint="-0.249977111117893"/>
      </top>
      <bottom style="medium">
        <color theme="8" tint="-0.249977111117893"/>
      </bottom>
      <diagonal/>
    </border>
    <border>
      <left/>
      <right style="medium">
        <color theme="8" tint="-0.249977111117893"/>
      </right>
      <top/>
      <bottom/>
      <diagonal/>
    </border>
    <border>
      <left style="medium">
        <color theme="8" tint="-0.249977111117893"/>
      </left>
      <right style="thin">
        <color theme="8" tint="-0.249977111117893"/>
      </right>
      <top style="medium">
        <color theme="8" tint="-0.249977111117893"/>
      </top>
      <bottom/>
      <diagonal/>
    </border>
    <border>
      <left style="medium">
        <color theme="8" tint="-0.249977111117893"/>
      </left>
      <right style="thin">
        <color theme="8" tint="-0.249977111117893"/>
      </right>
      <top/>
      <bottom style="medium">
        <color theme="8" tint="-0.249977111117893"/>
      </bottom>
      <diagonal/>
    </border>
    <border>
      <left style="thin">
        <color theme="4"/>
      </left>
      <right/>
      <top style="medium">
        <color theme="4"/>
      </top>
      <bottom style="medium">
        <color theme="4"/>
      </bottom>
      <diagonal/>
    </border>
    <border>
      <left style="medium">
        <color theme="8" tint="-0.249977111117893"/>
      </left>
      <right style="thin">
        <color theme="4"/>
      </right>
      <top style="medium">
        <color theme="8" tint="-0.249977111117893"/>
      </top>
      <bottom style="medium">
        <color theme="8" tint="-0.249977111117893"/>
      </bottom>
      <diagonal/>
    </border>
    <border>
      <left style="thin">
        <color theme="4"/>
      </left>
      <right style="thin">
        <color theme="4"/>
      </right>
      <top style="medium">
        <color theme="8" tint="-0.249977111117893"/>
      </top>
      <bottom style="medium">
        <color theme="8" tint="-0.249977111117893"/>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right style="thin">
        <color theme="8" tint="-0.249977111117893"/>
      </right>
      <top style="medium">
        <color theme="8" tint="-0.249977111117893"/>
      </top>
      <bottom style="thin">
        <color theme="8" tint="-0.249977111117893"/>
      </bottom>
      <diagonal/>
    </border>
    <border>
      <left style="thin">
        <color theme="4"/>
      </left>
      <right style="thin">
        <color theme="4"/>
      </right>
      <top style="thin">
        <color theme="8" tint="-0.249977111117893"/>
      </top>
      <bottom/>
      <diagonal/>
    </border>
    <border>
      <left style="thin">
        <color theme="8" tint="-0.249977111117893"/>
      </left>
      <right style="thin">
        <color theme="4"/>
      </right>
      <top style="thin">
        <color theme="8" tint="-0.249977111117893"/>
      </top>
      <bottom/>
      <diagonal/>
    </border>
    <border>
      <left style="thin">
        <color theme="4"/>
      </left>
      <right style="thin">
        <color theme="8" tint="-0.249977111117893"/>
      </right>
      <top style="thin">
        <color theme="8" tint="-0.249977111117893"/>
      </top>
      <bottom/>
      <diagonal/>
    </border>
    <border>
      <left style="thin">
        <color theme="8" tint="-0.249977111117893"/>
      </left>
      <right/>
      <top style="thin">
        <color theme="8" tint="-0.249977111117893"/>
      </top>
      <bottom style="medium">
        <color theme="8" tint="-0.249977111117893"/>
      </bottom>
      <diagonal/>
    </border>
    <border>
      <left/>
      <right/>
      <top style="medium">
        <color theme="8" tint="-0.249977111117893"/>
      </top>
      <bottom style="thin">
        <color theme="4"/>
      </bottom>
      <diagonal/>
    </border>
    <border>
      <left style="thin">
        <color theme="4"/>
      </left>
      <right style="medium">
        <color theme="8" tint="-0.249977111117893"/>
      </right>
      <top style="medium">
        <color theme="8" tint="-0.249977111117893"/>
      </top>
      <bottom style="thin">
        <color theme="4"/>
      </bottom>
      <diagonal/>
    </border>
    <border>
      <left style="thin">
        <color theme="4"/>
      </left>
      <right style="medium">
        <color theme="8" tint="-0.249977111117893"/>
      </right>
      <top style="thin">
        <color theme="4"/>
      </top>
      <bottom style="medium">
        <color theme="8" tint="-0.249977111117893"/>
      </bottom>
      <diagonal/>
    </border>
    <border>
      <left style="thin">
        <color theme="8" tint="-0.249977111117893"/>
      </left>
      <right/>
      <top/>
      <bottom style="medium">
        <color theme="8" tint="-0.249977111117893"/>
      </bottom>
      <diagonal/>
    </border>
    <border>
      <left style="medium">
        <color theme="8" tint="-0.249977111117893"/>
      </left>
      <right style="medium">
        <color theme="8" tint="-0.249977111117893"/>
      </right>
      <top/>
      <bottom style="medium">
        <color theme="8" tint="-0.249977111117893"/>
      </bottom>
      <diagonal/>
    </border>
    <border>
      <left style="thin">
        <color theme="4"/>
      </left>
      <right style="thin">
        <color theme="4"/>
      </right>
      <top style="thin">
        <color theme="4"/>
      </top>
      <bottom style="thin">
        <color theme="8" tint="-0.249977111117893"/>
      </bottom>
      <diagonal/>
    </border>
    <border>
      <left/>
      <right style="medium">
        <color theme="8" tint="-0.249977111117893"/>
      </right>
      <top/>
      <bottom style="thin">
        <color theme="8" tint="-0.249977111117893"/>
      </bottom>
      <diagonal/>
    </border>
    <border>
      <left style="thin">
        <color theme="4"/>
      </left>
      <right/>
      <top style="medium">
        <color theme="8" tint="-0.249977111117893"/>
      </top>
      <bottom style="thin">
        <color theme="4"/>
      </bottom>
      <diagonal/>
    </border>
    <border>
      <left style="medium">
        <color theme="8" tint="-0.249977111117893"/>
      </left>
      <right/>
      <top style="medium">
        <color theme="8" tint="-0.249977111117893"/>
      </top>
      <bottom style="thin">
        <color theme="8" tint="-0.249977111117893"/>
      </bottom>
      <diagonal/>
    </border>
    <border>
      <left/>
      <right/>
      <top style="medium">
        <color theme="8" tint="-0.249977111117893"/>
      </top>
      <bottom style="thin">
        <color theme="8" tint="-0.249977111117893"/>
      </bottom>
      <diagonal/>
    </border>
    <border>
      <left/>
      <right/>
      <top/>
      <bottom style="medium">
        <color rgb="FF0070C0"/>
      </bottom>
      <diagonal/>
    </border>
    <border>
      <left style="thin">
        <color theme="8" tint="-0.249977111117893"/>
      </left>
      <right style="thin">
        <color theme="8" tint="-0.249977111117893"/>
      </right>
      <top style="medium">
        <color theme="8" tint="-0.249977111117893"/>
      </top>
      <bottom/>
      <diagonal/>
    </border>
    <border>
      <left style="thin">
        <color theme="8" tint="-0.249977111117893"/>
      </left>
      <right style="medium">
        <color theme="8" tint="-0.249977111117893"/>
      </right>
      <top style="medium">
        <color theme="8" tint="-0.249977111117893"/>
      </top>
      <bottom/>
      <diagonal/>
    </border>
    <border>
      <left/>
      <right style="medium">
        <color theme="4"/>
      </right>
      <top style="thin">
        <color theme="4"/>
      </top>
      <bottom/>
      <diagonal/>
    </border>
    <border>
      <left style="medium">
        <color theme="4"/>
      </left>
      <right style="medium">
        <color theme="4"/>
      </right>
      <top/>
      <bottom style="thin">
        <color theme="4"/>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style="medium">
        <color theme="4"/>
      </left>
      <right/>
      <top style="medium">
        <color theme="8" tint="-0.249977111117893"/>
      </top>
      <bottom/>
      <diagonal/>
    </border>
    <border>
      <left style="medium">
        <color theme="4"/>
      </left>
      <right style="medium">
        <color theme="4"/>
      </right>
      <top style="thin">
        <color theme="4"/>
      </top>
      <bottom/>
      <diagonal/>
    </border>
    <border>
      <left style="medium">
        <color theme="4"/>
      </left>
      <right style="thin">
        <color theme="4"/>
      </right>
      <top style="thin">
        <color theme="4"/>
      </top>
      <bottom/>
      <diagonal/>
    </border>
    <border>
      <left style="thin">
        <color theme="4"/>
      </left>
      <right style="medium">
        <color theme="4"/>
      </right>
      <top style="thin">
        <color theme="4"/>
      </top>
      <bottom/>
      <diagonal/>
    </border>
    <border>
      <left style="medium">
        <color theme="8" tint="-0.249977111117893"/>
      </left>
      <right style="medium">
        <color theme="8" tint="-0.249977111117893"/>
      </right>
      <top/>
      <bottom/>
      <diagonal/>
    </border>
    <border>
      <left style="thin">
        <color theme="4"/>
      </left>
      <right/>
      <top style="medium">
        <color theme="8" tint="-0.249977111117893"/>
      </top>
      <bottom style="medium">
        <color theme="8" tint="-0.249977111117893"/>
      </bottom>
      <diagonal/>
    </border>
    <border>
      <left/>
      <right style="thin">
        <color theme="2"/>
      </right>
      <top/>
      <bottom/>
      <diagonal/>
    </border>
    <border>
      <left style="thin">
        <color theme="2"/>
      </left>
      <right style="thin">
        <color theme="2"/>
      </right>
      <top style="thin">
        <color theme="2"/>
      </top>
      <bottom/>
      <diagonal/>
    </border>
    <border>
      <left style="medium">
        <color theme="8" tint="-0.249977111117893"/>
      </left>
      <right style="thin">
        <color theme="8" tint="-0.249977111117893"/>
      </right>
      <top style="medium">
        <color theme="8" tint="-0.249977111117893"/>
      </top>
      <bottom style="thin">
        <color theme="8" tint="-0.249977111117893"/>
      </bottom>
      <diagonal/>
    </border>
    <border>
      <left style="thin">
        <color theme="8" tint="-0.249977111117893"/>
      </left>
      <right style="thin">
        <color theme="8" tint="-0.249977111117893"/>
      </right>
      <top style="medium">
        <color theme="8" tint="-0.249977111117893"/>
      </top>
      <bottom style="thin">
        <color theme="8" tint="-0.249977111117893"/>
      </bottom>
      <diagonal/>
    </border>
    <border>
      <left style="thin">
        <color theme="8" tint="-0.249977111117893"/>
      </left>
      <right style="medium">
        <color theme="8" tint="-0.249977111117893"/>
      </right>
      <top style="medium">
        <color theme="8" tint="-0.249977111117893"/>
      </top>
      <bottom style="thin">
        <color theme="8" tint="-0.249977111117893"/>
      </bottom>
      <diagonal/>
    </border>
    <border>
      <left style="medium">
        <color theme="8" tint="-0.249977111117893"/>
      </left>
      <right style="thin">
        <color theme="8" tint="-0.249977111117893"/>
      </right>
      <top/>
      <bottom style="thin">
        <color theme="8" tint="-0.249977111117893"/>
      </bottom>
      <diagonal/>
    </border>
    <border>
      <left style="thin">
        <color theme="2"/>
      </left>
      <right style="thin">
        <color theme="2"/>
      </right>
      <top/>
      <bottom/>
      <diagonal/>
    </border>
    <border>
      <left/>
      <right style="thin">
        <color theme="8" tint="-0.249977111117893"/>
      </right>
      <top/>
      <bottom style="medium">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thin">
        <color theme="8" tint="-0.249977111117893"/>
      </bottom>
      <diagonal/>
    </border>
    <border>
      <left/>
      <right style="medium">
        <color theme="8" tint="-0.249977111117893"/>
      </right>
      <top style="thin">
        <color theme="8" tint="-0.249977111117893"/>
      </top>
      <bottom style="thin">
        <color theme="8" tint="-0.249977111117893"/>
      </bottom>
      <diagonal/>
    </border>
    <border>
      <left/>
      <right/>
      <top style="thin">
        <color theme="8" tint="-0.249977111117893"/>
      </top>
      <bottom style="medium">
        <color theme="8" tint="-0.249977111117893"/>
      </bottom>
      <diagonal/>
    </border>
    <border>
      <left/>
      <right style="medium">
        <color theme="8" tint="-0.249977111117893"/>
      </right>
      <top style="thin">
        <color theme="8" tint="-0.249977111117893"/>
      </top>
      <bottom style="medium">
        <color theme="8" tint="-0.249977111117893"/>
      </bottom>
      <diagonal/>
    </border>
    <border>
      <left style="medium">
        <color theme="4"/>
      </left>
      <right/>
      <top style="medium">
        <color theme="4"/>
      </top>
      <bottom style="medium">
        <color theme="8" tint="-0.249977111117893"/>
      </bottom>
      <diagonal/>
    </border>
    <border>
      <left/>
      <right style="medium">
        <color theme="4"/>
      </right>
      <top style="medium">
        <color theme="4"/>
      </top>
      <bottom style="medium">
        <color theme="8" tint="-0.249977111117893"/>
      </bottom>
      <diagonal/>
    </border>
    <border>
      <left/>
      <right style="medium">
        <color theme="4"/>
      </right>
      <top style="medium">
        <color theme="8" tint="-0.249977111117893"/>
      </top>
      <bottom/>
      <diagonal/>
    </border>
    <border>
      <left/>
      <right/>
      <top style="thin">
        <color theme="4"/>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medium">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64"/>
      </left>
      <right style="thin">
        <color indexed="64"/>
      </right>
      <top style="thin">
        <color indexed="64"/>
      </top>
      <bottom style="medium">
        <color indexed="64"/>
      </bottom>
      <diagonal/>
    </border>
    <border>
      <left style="medium">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thin">
        <color indexed="8"/>
      </left>
      <right style="medium">
        <color indexed="8"/>
      </right>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8"/>
      </right>
      <top/>
      <bottom style="medium">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2"/>
      </left>
      <right style="thin">
        <color theme="2"/>
      </right>
      <top/>
      <bottom style="thin">
        <color theme="8" tint="-0.249977111117893"/>
      </bottom>
      <diagonal/>
    </border>
    <border>
      <left style="thin">
        <color theme="4"/>
      </left>
      <right/>
      <top style="thin">
        <color theme="4"/>
      </top>
      <bottom style="medium">
        <color theme="8" tint="-0.249977111117893"/>
      </bottom>
      <diagonal/>
    </border>
    <border>
      <left/>
      <right/>
      <top style="thin">
        <color theme="4"/>
      </top>
      <bottom style="medium">
        <color theme="8" tint="-0.249977111117893"/>
      </bottom>
      <diagonal/>
    </border>
    <border>
      <left style="thin">
        <color theme="4"/>
      </left>
      <right/>
      <top/>
      <bottom style="medium">
        <color theme="8" tint="-0.249977111117893"/>
      </bottom>
      <diagonal/>
    </border>
    <border>
      <left/>
      <right style="thin">
        <color theme="4"/>
      </right>
      <top/>
      <bottom style="medium">
        <color theme="8" tint="-0.249977111117893"/>
      </bottom>
      <diagonal/>
    </border>
    <border>
      <left style="medium">
        <color theme="3" tint="0.39997558519241921"/>
      </left>
      <right style="medium">
        <color theme="3" tint="0.39997558519241921"/>
      </right>
      <top/>
      <bottom/>
      <diagonal/>
    </border>
    <border>
      <left/>
      <right style="medium">
        <color theme="3" tint="0.39997558519241921"/>
      </right>
      <top style="medium">
        <color theme="4"/>
      </top>
      <bottom/>
      <diagonal/>
    </border>
    <border>
      <left/>
      <right/>
      <top style="medium">
        <color theme="3" tint="0.39997558519241921"/>
      </top>
      <bottom style="medium">
        <color theme="3" tint="0.39997558519241921"/>
      </bottom>
      <diagonal/>
    </border>
    <border>
      <left/>
      <right style="medium">
        <color theme="3" tint="0.39997558519241921"/>
      </right>
      <top style="medium">
        <color theme="3" tint="0.39997558519241921"/>
      </top>
      <bottom style="medium">
        <color theme="3" tint="0.39997558519241921"/>
      </bottom>
      <diagonal/>
    </border>
    <border>
      <left style="medium">
        <color theme="8" tint="-0.249977111117893"/>
      </left>
      <right/>
      <top style="medium">
        <color theme="3" tint="0.39997558519241921"/>
      </top>
      <bottom style="medium">
        <color theme="8" tint="-0.249977111117893"/>
      </bottom>
      <diagonal/>
    </border>
    <border>
      <left/>
      <right/>
      <top style="medium">
        <color theme="3" tint="0.39997558519241921"/>
      </top>
      <bottom style="medium">
        <color theme="8" tint="-0.249977111117893"/>
      </bottom>
      <diagonal/>
    </border>
    <border>
      <left/>
      <right style="medium">
        <color theme="3" tint="0.39997558519241921"/>
      </right>
      <top style="medium">
        <color theme="3" tint="0.39997558519241921"/>
      </top>
      <bottom style="medium">
        <color theme="8" tint="-0.249977111117893"/>
      </bottom>
      <diagonal/>
    </border>
    <border>
      <left style="medium">
        <color theme="3" tint="0.39997558519241921"/>
      </left>
      <right/>
      <top/>
      <bottom style="medium">
        <color theme="3" tint="0.39997558519241921"/>
      </bottom>
      <diagonal/>
    </border>
    <border>
      <left style="medium">
        <color theme="4"/>
      </left>
      <right style="thin">
        <color theme="4"/>
      </right>
      <top style="medium">
        <color theme="4"/>
      </top>
      <bottom style="medium">
        <color theme="3" tint="0.39997558519241921"/>
      </bottom>
      <diagonal/>
    </border>
    <border>
      <left style="thin">
        <color theme="4"/>
      </left>
      <right style="thin">
        <color theme="4"/>
      </right>
      <top style="medium">
        <color theme="4"/>
      </top>
      <bottom style="medium">
        <color theme="3" tint="0.39997558519241921"/>
      </bottom>
      <diagonal/>
    </border>
    <border>
      <left style="thin">
        <color theme="4"/>
      </left>
      <right/>
      <top style="medium">
        <color theme="4"/>
      </top>
      <bottom style="medium">
        <color theme="3" tint="0.39997558519241921"/>
      </bottom>
      <diagonal/>
    </border>
    <border>
      <left style="thin">
        <color theme="4"/>
      </left>
      <right style="medium">
        <color theme="4"/>
      </right>
      <top style="medium">
        <color theme="4"/>
      </top>
      <bottom style="medium">
        <color theme="3" tint="0.39997558519241921"/>
      </bottom>
      <diagonal/>
    </border>
    <border>
      <left style="medium">
        <color theme="8" tint="-0.249977111117893"/>
      </left>
      <right/>
      <top style="medium">
        <color theme="4"/>
      </top>
      <bottom style="medium">
        <color theme="3" tint="0.39997558519241921"/>
      </bottom>
      <diagonal/>
    </border>
    <border>
      <left/>
      <right/>
      <top style="medium">
        <color theme="4"/>
      </top>
      <bottom style="medium">
        <color theme="3" tint="0.39997558519241921"/>
      </bottom>
      <diagonal/>
    </border>
    <border>
      <left/>
      <right style="medium">
        <color theme="4"/>
      </right>
      <top style="medium">
        <color theme="4"/>
      </top>
      <bottom style="medium">
        <color theme="3" tint="0.39997558519241921"/>
      </bottom>
      <diagonal/>
    </border>
    <border>
      <left style="medium">
        <color theme="4"/>
      </left>
      <right/>
      <top style="medium">
        <color theme="3" tint="0.39997558519241921"/>
      </top>
      <bottom style="medium">
        <color theme="4"/>
      </bottom>
      <diagonal/>
    </border>
    <border>
      <left/>
      <right/>
      <top style="medium">
        <color theme="3" tint="0.39997558519241921"/>
      </top>
      <bottom style="medium">
        <color theme="4"/>
      </bottom>
      <diagonal/>
    </border>
    <border>
      <left/>
      <right style="medium">
        <color theme="4"/>
      </right>
      <top style="medium">
        <color theme="3" tint="0.39997558519241921"/>
      </top>
      <bottom style="medium">
        <color theme="4"/>
      </bottom>
      <diagonal/>
    </border>
    <border>
      <left style="thin">
        <color rgb="FF388D9F"/>
      </left>
      <right/>
      <top style="thin">
        <color theme="8" tint="-0.249977111117893"/>
      </top>
      <bottom style="thin">
        <color theme="8" tint="-0.249977111117893"/>
      </bottom>
      <diagonal/>
    </border>
    <border>
      <left style="thin">
        <color theme="8" tint="-0.249977111117893"/>
      </left>
      <right style="thin">
        <color rgb="FF388D9F"/>
      </right>
      <top style="thin">
        <color theme="8" tint="-0.249977111117893"/>
      </top>
      <bottom style="thin">
        <color theme="8" tint="-0.249977111117893"/>
      </bottom>
      <diagonal/>
    </border>
    <border>
      <left style="thin">
        <color rgb="FF388D9F"/>
      </left>
      <right style="thin">
        <color theme="8" tint="-0.249977111117893"/>
      </right>
      <top style="thin">
        <color rgb="FF388D9F"/>
      </top>
      <bottom style="thin">
        <color theme="8" tint="-0.249977111117893"/>
      </bottom>
      <diagonal/>
    </border>
    <border>
      <left style="thin">
        <color rgb="FF388D9F"/>
      </left>
      <right/>
      <top style="thin">
        <color rgb="FF388D9F"/>
      </top>
      <bottom style="thin">
        <color theme="8" tint="-0.249977111117893"/>
      </bottom>
      <diagonal/>
    </border>
    <border>
      <left style="thin">
        <color rgb="FF388D9F"/>
      </left>
      <right style="thin">
        <color theme="8" tint="-0.249977111117893"/>
      </right>
      <top style="thin">
        <color rgb="FF388D9F"/>
      </top>
      <bottom style="thin">
        <color rgb="FF388D9F"/>
      </bottom>
      <diagonal/>
    </border>
    <border>
      <left style="thin">
        <color theme="8" tint="-0.249977111117893"/>
      </left>
      <right style="thin">
        <color theme="8" tint="-0.249977111117893"/>
      </right>
      <top style="thin">
        <color rgb="FF388D9F"/>
      </top>
      <bottom style="thin">
        <color rgb="FF388D9F"/>
      </bottom>
      <diagonal/>
    </border>
    <border>
      <left style="thin">
        <color theme="8" tint="-0.249977111117893"/>
      </left>
      <right style="thin">
        <color rgb="FF388D9F"/>
      </right>
      <top style="thin">
        <color rgb="FF388D9F"/>
      </top>
      <bottom style="thin">
        <color rgb="FF388D9F"/>
      </bottom>
      <diagonal/>
    </border>
    <border>
      <left style="thin">
        <color theme="8" tint="-0.249977111117893"/>
      </left>
      <right style="thin">
        <color theme="8" tint="-0.249977111117893"/>
      </right>
      <top style="thin">
        <color rgb="FF388D9F"/>
      </top>
      <bottom style="thin">
        <color theme="8" tint="-0.249977111117893"/>
      </bottom>
      <diagonal/>
    </border>
    <border>
      <left style="thin">
        <color theme="8" tint="-0.249977111117893"/>
      </left>
      <right style="thin">
        <color rgb="FF388D9F"/>
      </right>
      <top style="thin">
        <color rgb="FF388D9F"/>
      </top>
      <bottom style="thin">
        <color theme="8" tint="-0.249977111117893"/>
      </bottom>
      <diagonal/>
    </border>
    <border>
      <left style="thin">
        <color rgb="FF388D9F"/>
      </left>
      <right style="thin">
        <color theme="8" tint="-0.249977111117893"/>
      </right>
      <top style="thin">
        <color theme="8" tint="-0.249977111117893"/>
      </top>
      <bottom style="thin">
        <color rgb="FF388D9F"/>
      </bottom>
      <diagonal/>
    </border>
    <border>
      <left style="thin">
        <color theme="8" tint="-0.249977111117893"/>
      </left>
      <right style="thin">
        <color theme="8" tint="-0.249977111117893"/>
      </right>
      <top style="thin">
        <color theme="8" tint="-0.249977111117893"/>
      </top>
      <bottom style="thin">
        <color rgb="FF388D9F"/>
      </bottom>
      <diagonal/>
    </border>
    <border>
      <left/>
      <right style="thin">
        <color rgb="FF388D9F"/>
      </right>
      <top/>
      <bottom/>
      <diagonal/>
    </border>
    <border>
      <left/>
      <right/>
      <top style="thin">
        <color rgb="FF388D9F"/>
      </top>
      <bottom style="thin">
        <color rgb="FF388D9F"/>
      </bottom>
      <diagonal/>
    </border>
    <border>
      <left style="thin">
        <color rgb="FF388D9F"/>
      </left>
      <right/>
      <top style="thin">
        <color theme="8" tint="-0.249977111117893"/>
      </top>
      <bottom style="thin">
        <color rgb="FF388D9F"/>
      </bottom>
      <diagonal/>
    </border>
    <border>
      <left/>
      <right style="thin">
        <color rgb="FF388D9F"/>
      </right>
      <top style="thin">
        <color theme="8" tint="-0.249977111117893"/>
      </top>
      <bottom style="thin">
        <color rgb="FF388D9F"/>
      </bottom>
      <diagonal/>
    </border>
    <border>
      <left/>
      <right/>
      <top style="thin">
        <color rgb="FF388D9F"/>
      </top>
      <bottom/>
      <diagonal/>
    </border>
    <border>
      <left style="thin">
        <color theme="8" tint="-0.249977111117893"/>
      </left>
      <right/>
      <top style="thin">
        <color rgb="FF388D9F"/>
      </top>
      <bottom style="thin">
        <color theme="8" tint="-0.249977111117893"/>
      </bottom>
      <diagonal/>
    </border>
    <border>
      <left style="thin">
        <color theme="8" tint="-0.249977111117893"/>
      </left>
      <right/>
      <top style="thin">
        <color rgb="FF388D9F"/>
      </top>
      <bottom/>
      <diagonal/>
    </border>
    <border>
      <left/>
      <right style="thin">
        <color rgb="FF388D9F"/>
      </right>
      <top style="thin">
        <color rgb="FF388D9F"/>
      </top>
      <bottom/>
      <diagonal/>
    </border>
    <border>
      <left/>
      <right style="thin">
        <color theme="8" tint="-0.249977111117893"/>
      </right>
      <top style="thin">
        <color theme="8" tint="-0.249977111117893"/>
      </top>
      <bottom style="thin">
        <color rgb="FF388D9F"/>
      </bottom>
      <diagonal/>
    </border>
    <border>
      <left style="thin">
        <color rgb="FF388D9F"/>
      </left>
      <right/>
      <top style="thin">
        <color rgb="FF388D9F"/>
      </top>
      <bottom/>
      <diagonal/>
    </border>
    <border>
      <left/>
      <right/>
      <top style="thin">
        <color rgb="FF388D9F"/>
      </top>
      <bottom style="thin">
        <color theme="8" tint="-0.249977111117893"/>
      </bottom>
      <diagonal/>
    </border>
    <border>
      <left/>
      <right/>
      <top style="thin">
        <color theme="8" tint="-0.249977111117893"/>
      </top>
      <bottom style="thin">
        <color rgb="FF388D9F"/>
      </bottom>
      <diagonal/>
    </border>
    <border>
      <left style="thin">
        <color rgb="FF388D9F"/>
      </left>
      <right/>
      <top/>
      <bottom/>
      <diagonal/>
    </border>
    <border>
      <left style="thin">
        <color theme="8" tint="-0.249977111117893"/>
      </left>
      <right style="thin">
        <color rgb="FF388D9F"/>
      </right>
      <top style="thin">
        <color theme="8" tint="-0.249977111117893"/>
      </top>
      <bottom style="thin">
        <color rgb="FF388D9F"/>
      </bottom>
      <diagonal/>
    </border>
    <border>
      <left style="medium">
        <color theme="4"/>
      </left>
      <right style="thin">
        <color rgb="FF388D9F"/>
      </right>
      <top/>
      <bottom/>
      <diagonal/>
    </border>
    <border>
      <left/>
      <right style="thin">
        <color theme="8" tint="-0.249977111117893"/>
      </right>
      <top style="thin">
        <color rgb="FF388D9F"/>
      </top>
      <bottom style="thin">
        <color rgb="FF388D9F"/>
      </bottom>
      <diagonal/>
    </border>
    <border>
      <left style="thin">
        <color rgb="FF388D9F"/>
      </left>
      <right/>
      <top style="thin">
        <color rgb="FF388D9F"/>
      </top>
      <bottom style="thin">
        <color rgb="FF388D9F"/>
      </bottom>
      <diagonal/>
    </border>
    <border>
      <left style="thin">
        <color rgb="FF388D9F"/>
      </left>
      <right style="thin">
        <color theme="8" tint="-0.249977111117893"/>
      </right>
      <top/>
      <bottom/>
      <diagonal/>
    </border>
    <border>
      <left style="thin">
        <color theme="8" tint="-0.249977111117893"/>
      </left>
      <right/>
      <top style="thin">
        <color rgb="FF388D9F"/>
      </top>
      <bottom style="thin">
        <color rgb="FF388D9F"/>
      </bottom>
      <diagonal/>
    </border>
    <border>
      <left/>
      <right style="thin">
        <color theme="8" tint="-0.249977111117893"/>
      </right>
      <top style="thin">
        <color rgb="FF388D9F"/>
      </top>
      <bottom/>
      <diagonal/>
    </border>
    <border>
      <left/>
      <right style="thin">
        <color rgb="FF388D9F"/>
      </right>
      <top style="thin">
        <color rgb="FF388D9F"/>
      </top>
      <bottom style="thin">
        <color theme="8" tint="-0.249977111117893"/>
      </bottom>
      <diagonal/>
    </border>
    <border>
      <left/>
      <right style="thin">
        <color rgb="FF388D9F"/>
      </right>
      <top style="thin">
        <color theme="8" tint="-0.249977111117893"/>
      </top>
      <bottom style="thin">
        <color theme="8" tint="-0.249977111117893"/>
      </bottom>
      <diagonal/>
    </border>
    <border>
      <left style="medium">
        <color rgb="FF388D9F"/>
      </left>
      <right/>
      <top/>
      <bottom/>
      <diagonal/>
    </border>
    <border>
      <left/>
      <right style="medium">
        <color rgb="FF388D9F"/>
      </right>
      <top/>
      <bottom/>
      <diagonal/>
    </border>
    <border>
      <left style="thin">
        <color theme="8" tint="-0.249977111117893"/>
      </left>
      <right/>
      <top style="thin">
        <color theme="8" tint="-0.249977111117893"/>
      </top>
      <bottom style="thin">
        <color rgb="FF388D9F"/>
      </bottom>
      <diagonal/>
    </border>
    <border>
      <left/>
      <right style="thin">
        <color theme="2"/>
      </right>
      <top/>
      <bottom style="thin">
        <color theme="8" tint="-0.249977111117893"/>
      </bottom>
      <diagonal/>
    </border>
    <border>
      <left/>
      <right style="medium">
        <color indexed="8"/>
      </right>
      <top style="medium">
        <color indexed="8"/>
      </top>
      <bottom style="medium">
        <color indexed="8"/>
      </bottom>
      <diagonal/>
    </border>
    <border>
      <left style="thin">
        <color theme="4"/>
      </left>
      <right/>
      <top style="medium">
        <color theme="8" tint="-0.249977111117893"/>
      </top>
      <bottom/>
      <diagonal/>
    </border>
    <border>
      <left/>
      <right/>
      <top style="medium">
        <color theme="8" tint="-0.249977111117893"/>
      </top>
      <bottom style="medium">
        <color theme="4"/>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thin">
        <color theme="4"/>
      </left>
      <right style="medium">
        <color theme="8" tint="-0.24994659260841701"/>
      </right>
      <top style="thin">
        <color theme="4"/>
      </top>
      <bottom style="thin">
        <color theme="4"/>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style="thin">
        <color theme="4"/>
      </left>
      <right style="thin">
        <color theme="4"/>
      </right>
      <top style="thin">
        <color theme="4"/>
      </top>
      <bottom style="medium">
        <color theme="8" tint="-0.24994659260841701"/>
      </bottom>
      <diagonal/>
    </border>
    <border>
      <left style="thin">
        <color theme="4"/>
      </left>
      <right style="medium">
        <color theme="8" tint="-0.24994659260841701"/>
      </right>
      <top style="thin">
        <color theme="4"/>
      </top>
      <bottom style="medium">
        <color theme="8" tint="-0.24994659260841701"/>
      </bottom>
      <diagonal/>
    </border>
    <border>
      <left style="thin">
        <color theme="4"/>
      </left>
      <right style="medium">
        <color theme="4"/>
      </right>
      <top style="medium">
        <color theme="8" tint="-0.249977111117893"/>
      </top>
      <bottom style="medium">
        <color theme="8" tint="-0.249977111117893"/>
      </bottom>
      <diagonal/>
    </border>
    <border>
      <left style="medium">
        <color theme="4"/>
      </left>
      <right style="medium">
        <color theme="4"/>
      </right>
      <top style="medium">
        <color theme="8" tint="-0.249977111117893"/>
      </top>
      <bottom style="medium">
        <color theme="8" tint="-0.249977111117893"/>
      </bottom>
      <diagonal/>
    </border>
    <border>
      <left style="medium">
        <color theme="8" tint="-0.249977111117893"/>
      </left>
      <right/>
      <top/>
      <bottom style="thin">
        <color theme="4"/>
      </bottom>
      <diagonal/>
    </border>
    <border>
      <left/>
      <right style="medium">
        <color theme="8" tint="-0.249977111117893"/>
      </right>
      <top/>
      <bottom style="thin">
        <color theme="4"/>
      </bottom>
      <diagonal/>
    </border>
    <border>
      <left style="thin">
        <color theme="4"/>
      </left>
      <right style="medium">
        <color theme="8" tint="-0.249977111117893"/>
      </right>
      <top style="medium">
        <color theme="8" tint="-0.249977111117893"/>
      </top>
      <bottom style="medium">
        <color theme="8" tint="-0.249977111117893"/>
      </bottom>
      <diagonal/>
    </border>
    <border>
      <left style="medium">
        <color theme="8" tint="-0.24994659260841701"/>
      </left>
      <right/>
      <top style="thin">
        <color theme="8" tint="-0.24994659260841701"/>
      </top>
      <bottom/>
      <diagonal/>
    </border>
    <border>
      <left/>
      <right/>
      <top style="thin">
        <color theme="8" tint="-0.24994659260841701"/>
      </top>
      <bottom/>
      <diagonal/>
    </border>
    <border>
      <left/>
      <right style="thin">
        <color theme="4"/>
      </right>
      <top style="thin">
        <color theme="8" tint="-0.24994659260841701"/>
      </top>
      <bottom/>
      <diagonal/>
    </border>
    <border>
      <left style="medium">
        <color theme="8" tint="-0.24994659260841701"/>
      </left>
      <right/>
      <top/>
      <bottom style="medium">
        <color theme="8" tint="-0.249977111117893"/>
      </bottom>
      <diagonal/>
    </border>
    <border>
      <left/>
      <right style="medium">
        <color theme="4"/>
      </right>
      <top style="medium">
        <color theme="8" tint="-0.249977111117893"/>
      </top>
      <bottom style="medium">
        <color theme="8" tint="-0.249977111117893"/>
      </bottom>
      <diagonal/>
    </border>
    <border>
      <left style="medium">
        <color theme="4"/>
      </left>
      <right/>
      <top style="medium">
        <color theme="8" tint="-0.249977111117893"/>
      </top>
      <bottom style="medium">
        <color theme="4"/>
      </bottom>
      <diagonal/>
    </border>
    <border>
      <left/>
      <right style="medium">
        <color theme="4"/>
      </right>
      <top style="medium">
        <color theme="8" tint="-0.249977111117893"/>
      </top>
      <bottom style="medium">
        <color theme="4"/>
      </bottom>
      <diagonal/>
    </border>
    <border>
      <left style="medium">
        <color theme="8" tint="-0.249977111117893"/>
      </left>
      <right/>
      <top style="medium">
        <color theme="8" tint="-0.249977111117893"/>
      </top>
      <bottom style="medium">
        <color theme="4"/>
      </bottom>
      <diagonal/>
    </border>
    <border>
      <left/>
      <right style="medium">
        <color theme="8" tint="-0.249977111117893"/>
      </right>
      <top style="medium">
        <color theme="8" tint="-0.249977111117893"/>
      </top>
      <bottom style="medium">
        <color theme="4"/>
      </bottom>
      <diagonal/>
    </border>
    <border>
      <left style="medium">
        <color theme="8" tint="-0.249977111117893"/>
      </left>
      <right style="thin">
        <color theme="4"/>
      </right>
      <top/>
      <bottom style="medium">
        <color theme="8" tint="-0.249977111117893"/>
      </bottom>
      <diagonal/>
    </border>
    <border>
      <left style="thin">
        <color theme="4"/>
      </left>
      <right style="thin">
        <color theme="4"/>
      </right>
      <top/>
      <bottom style="medium">
        <color theme="8" tint="-0.249977111117893"/>
      </bottom>
      <diagonal/>
    </border>
    <border>
      <left style="thin">
        <color theme="4"/>
      </left>
      <right style="medium">
        <color theme="8" tint="-0.249977111117893"/>
      </right>
      <top/>
      <bottom style="medium">
        <color theme="8" tint="-0.249977111117893"/>
      </bottom>
      <diagonal/>
    </border>
    <border>
      <left style="medium">
        <color theme="4"/>
      </left>
      <right/>
      <top style="medium">
        <color theme="8" tint="-0.249977111117893"/>
      </top>
      <bottom style="medium">
        <color theme="8" tint="-0.249977111117893"/>
      </bottom>
      <diagonal/>
    </border>
    <border>
      <left style="medium">
        <color theme="8" tint="-0.249977111117893"/>
      </left>
      <right style="thin">
        <color theme="4"/>
      </right>
      <top style="medium">
        <color theme="8" tint="-0.249977111117893"/>
      </top>
      <bottom/>
      <diagonal/>
    </border>
    <border>
      <left style="thin">
        <color theme="4"/>
      </left>
      <right style="thin">
        <color theme="4"/>
      </right>
      <top style="medium">
        <color theme="8" tint="-0.249977111117893"/>
      </top>
      <bottom/>
      <diagonal/>
    </border>
    <border>
      <left style="thin">
        <color theme="4"/>
      </left>
      <right style="medium">
        <color theme="8" tint="-0.249977111117893"/>
      </right>
      <top style="medium">
        <color theme="8" tint="-0.249977111117893"/>
      </top>
      <bottom/>
      <diagonal/>
    </border>
    <border>
      <left style="medium">
        <color theme="8" tint="-0.249977111117893"/>
      </left>
      <right/>
      <top style="thin">
        <color theme="4"/>
      </top>
      <bottom style="medium">
        <color theme="8" tint="-0.249977111117893"/>
      </bottom>
      <diagonal/>
    </border>
    <border>
      <left/>
      <right style="medium">
        <color theme="4"/>
      </right>
      <top style="thin">
        <color theme="4"/>
      </top>
      <bottom style="medium">
        <color theme="8" tint="-0.249977111117893"/>
      </bottom>
      <diagonal/>
    </border>
    <border>
      <left style="medium">
        <color theme="4"/>
      </left>
      <right/>
      <top/>
      <bottom style="medium">
        <color theme="8" tint="-0.249977111117893"/>
      </bottom>
      <diagonal/>
    </border>
    <border>
      <left style="medium">
        <color theme="4"/>
      </left>
      <right style="medium">
        <color theme="4"/>
      </right>
      <top style="medium">
        <color theme="4"/>
      </top>
      <bottom style="medium">
        <color theme="8" tint="-0.249977111117893"/>
      </bottom>
      <diagonal/>
    </border>
    <border>
      <left style="medium">
        <color theme="4"/>
      </left>
      <right style="medium">
        <color theme="8" tint="-0.249977111117893"/>
      </right>
      <top style="medium">
        <color theme="4"/>
      </top>
      <bottom style="medium">
        <color theme="8" tint="-0.249977111117893"/>
      </bottom>
      <diagonal/>
    </border>
    <border>
      <left style="medium">
        <color theme="8" tint="-0.249977111117893"/>
      </left>
      <right style="medium">
        <color theme="4"/>
      </right>
      <top style="medium">
        <color theme="8" tint="-0.249977111117893"/>
      </top>
      <bottom style="medium">
        <color theme="8" tint="-0.249977111117893"/>
      </bottom>
      <diagonal/>
    </border>
    <border>
      <left style="medium">
        <color theme="4"/>
      </left>
      <right style="medium">
        <color theme="8" tint="-0.249977111117893"/>
      </right>
      <top style="medium">
        <color theme="8" tint="-0.249977111117893"/>
      </top>
      <bottom style="medium">
        <color theme="8" tint="-0.249977111117893"/>
      </bottom>
      <diagonal/>
    </border>
    <border>
      <left style="medium">
        <color theme="8" tint="-0.249977111117893"/>
      </left>
      <right style="medium">
        <color theme="4"/>
      </right>
      <top style="medium">
        <color theme="4"/>
      </top>
      <bottom style="medium">
        <color theme="8" tint="-0.249977111117893"/>
      </bottom>
      <diagonal/>
    </border>
    <border>
      <left/>
      <right style="thin">
        <color theme="8" tint="-0.499984740745262"/>
      </right>
      <top/>
      <bottom style="thin">
        <color indexed="64"/>
      </bottom>
      <diagonal/>
    </border>
    <border>
      <left style="thin">
        <color theme="8" tint="-0.499984740745262"/>
      </left>
      <right/>
      <top/>
      <bottom/>
      <diagonal/>
    </border>
    <border>
      <left style="thin">
        <color theme="8" tint="-0.499984740745262"/>
      </left>
      <right style="thin">
        <color theme="8" tint="-0.499984740745262"/>
      </right>
      <top/>
      <bottom style="thin">
        <color theme="8" tint="-0.499984740745262"/>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theme="8" tint="-0.24994659260841701"/>
      </right>
      <top/>
      <bottom style="medium">
        <color theme="8" tint="-0.249977111117893"/>
      </bottom>
      <diagonal/>
    </border>
  </borders>
  <cellStyleXfs count="21">
    <xf numFmtId="0" fontId="0" fillId="0" borderId="0"/>
    <xf numFmtId="0" fontId="2" fillId="0" borderId="0"/>
    <xf numFmtId="164" fontId="3"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4"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26" fillId="0" borderId="0"/>
    <xf numFmtId="0" fontId="36" fillId="0" borderId="0" applyNumberFormat="0" applyFill="0" applyBorder="0" applyAlignment="0" applyProtection="0"/>
    <xf numFmtId="0" fontId="2" fillId="0" borderId="0"/>
    <xf numFmtId="0" fontId="3" fillId="0" borderId="0"/>
    <xf numFmtId="0" fontId="45" fillId="0" borderId="0" applyNumberFormat="0" applyFill="0" applyBorder="0" applyAlignment="0" applyProtection="0"/>
    <xf numFmtId="171" fontId="3" fillId="0" borderId="0" applyFill="0" applyBorder="0" applyAlignment="0" applyProtection="0"/>
    <xf numFmtId="172" fontId="3" fillId="0" borderId="0" applyFill="0" applyBorder="0" applyAlignment="0" applyProtection="0"/>
    <xf numFmtId="173" fontId="3" fillId="0" borderId="0" applyFill="0" applyBorder="0" applyAlignment="0" applyProtection="0"/>
    <xf numFmtId="174" fontId="3" fillId="0" borderId="0" applyFill="0" applyBorder="0" applyAlignment="0" applyProtection="0"/>
  </cellStyleXfs>
  <cellXfs count="1137">
    <xf numFmtId="0" fontId="0" fillId="0" borderId="0" xfId="0"/>
    <xf numFmtId="0" fontId="5" fillId="0" borderId="0" xfId="0" applyFont="1"/>
    <xf numFmtId="0" fontId="7" fillId="0" borderId="0" xfId="0" applyFont="1"/>
    <xf numFmtId="0" fontId="6" fillId="0" borderId="0" xfId="0" applyFont="1" applyAlignment="1">
      <alignment horizontal="center"/>
    </xf>
    <xf numFmtId="0" fontId="5" fillId="0" borderId="0" xfId="0" applyFont="1" applyAlignment="1">
      <alignment wrapText="1"/>
    </xf>
    <xf numFmtId="0" fontId="5" fillId="0" borderId="0" xfId="0" applyFont="1" applyAlignment="1">
      <alignment vertical="center"/>
    </xf>
    <xf numFmtId="37" fontId="6" fillId="0" borderId="0" xfId="2" applyNumberFormat="1" applyFont="1" applyFill="1" applyBorder="1" applyAlignment="1">
      <alignment vertical="center"/>
    </xf>
    <xf numFmtId="0" fontId="6" fillId="0" borderId="0" xfId="0" applyFont="1" applyAlignment="1">
      <alignment horizontal="left"/>
    </xf>
    <xf numFmtId="37" fontId="5" fillId="0" borderId="0" xfId="2" applyNumberFormat="1" applyFont="1" applyFill="1" applyBorder="1" applyAlignment="1">
      <alignment vertical="center"/>
    </xf>
    <xf numFmtId="37" fontId="6" fillId="0" borderId="0" xfId="2" applyNumberFormat="1" applyFont="1" applyFill="1" applyBorder="1" applyAlignment="1">
      <alignment horizontal="center" vertical="center"/>
    </xf>
    <xf numFmtId="37" fontId="7" fillId="0" borderId="0" xfId="2" applyNumberFormat="1" applyFont="1" applyFill="1" applyBorder="1" applyAlignment="1">
      <alignment vertical="center"/>
    </xf>
    <xf numFmtId="37" fontId="6" fillId="0" borderId="0" xfId="2" applyNumberFormat="1" applyFont="1" applyFill="1" applyBorder="1" applyAlignment="1">
      <alignment horizontal="left" vertical="center"/>
    </xf>
    <xf numFmtId="37" fontId="5" fillId="0" borderId="0" xfId="2" applyNumberFormat="1" applyFont="1" applyFill="1" applyBorder="1" applyAlignment="1">
      <alignment horizontal="left" vertical="center"/>
    </xf>
    <xf numFmtId="0" fontId="6" fillId="0" borderId="5" xfId="3" applyFont="1" applyBorder="1" applyAlignment="1">
      <alignment horizontal="center" vertical="center"/>
    </xf>
    <xf numFmtId="0" fontId="6" fillId="0" borderId="0" xfId="0" applyFont="1" applyAlignment="1">
      <alignment wrapText="1"/>
    </xf>
    <xf numFmtId="0" fontId="6" fillId="0" borderId="0" xfId="0" applyFont="1"/>
    <xf numFmtId="0" fontId="6" fillId="0" borderId="13" xfId="0" applyFont="1" applyBorder="1" applyAlignment="1">
      <alignment horizontal="center"/>
    </xf>
    <xf numFmtId="0" fontId="5" fillId="0" borderId="0" xfId="0" applyFont="1" applyAlignment="1">
      <alignment horizontal="center" vertical="center"/>
    </xf>
    <xf numFmtId="0" fontId="6" fillId="0" borderId="13" xfId="0" quotePrefix="1" applyFont="1" applyBorder="1" applyAlignment="1">
      <alignment horizontal="center"/>
    </xf>
    <xf numFmtId="0" fontId="6" fillId="0" borderId="13" xfId="0" quotePrefix="1" applyFont="1" applyBorder="1" applyAlignment="1">
      <alignment horizontal="center" vertical="center"/>
    </xf>
    <xf numFmtId="0" fontId="6" fillId="0" borderId="13" xfId="0" quotePrefix="1" applyFont="1" applyBorder="1" applyAlignment="1">
      <alignment horizontal="center" vertical="center" wrapText="1"/>
    </xf>
    <xf numFmtId="0" fontId="6" fillId="0" borderId="0" xfId="0" applyFont="1" applyAlignment="1">
      <alignment vertical="center"/>
    </xf>
    <xf numFmtId="49" fontId="6" fillId="0" borderId="13" xfId="0" quotePrefix="1" applyNumberFormat="1" applyFont="1" applyBorder="1" applyAlignment="1">
      <alignment horizontal="center"/>
    </xf>
    <xf numFmtId="0" fontId="9" fillId="5" borderId="9" xfId="0" applyFont="1" applyFill="1" applyBorder="1" applyAlignment="1">
      <alignment horizontal="center" vertical="center"/>
    </xf>
    <xf numFmtId="0" fontId="6" fillId="0" borderId="47" xfId="0" applyFont="1" applyBorder="1" applyAlignment="1">
      <alignment horizontal="center"/>
    </xf>
    <xf numFmtId="0" fontId="6" fillId="0" borderId="95" xfId="0" applyFont="1" applyBorder="1" applyAlignment="1">
      <alignment horizontal="center"/>
    </xf>
    <xf numFmtId="0" fontId="6" fillId="0" borderId="28" xfId="0" applyFont="1" applyBorder="1" applyAlignment="1">
      <alignment horizontal="center"/>
    </xf>
    <xf numFmtId="0" fontId="6" fillId="0" borderId="30" xfId="0" applyFont="1" applyBorder="1" applyAlignment="1">
      <alignment horizontal="center"/>
    </xf>
    <xf numFmtId="0" fontId="8" fillId="0" borderId="0" xfId="0" applyFont="1" applyAlignment="1">
      <alignment vertical="center"/>
    </xf>
    <xf numFmtId="0" fontId="6" fillId="0" borderId="0" xfId="3" applyFont="1" applyAlignment="1">
      <alignment vertical="center"/>
    </xf>
    <xf numFmtId="0" fontId="6" fillId="0" borderId="0" xfId="3" applyFont="1" applyAlignment="1">
      <alignment vertical="center" wrapText="1"/>
    </xf>
    <xf numFmtId="0" fontId="10" fillId="0" borderId="34" xfId="1" applyFont="1" applyBorder="1" applyAlignment="1" applyProtection="1">
      <alignment horizontal="center" vertical="center" wrapText="1"/>
      <protection locked="0"/>
    </xf>
    <xf numFmtId="0" fontId="6" fillId="0" borderId="0" xfId="3"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13" xfId="0" applyFont="1" applyBorder="1" applyAlignment="1">
      <alignment horizontal="center"/>
    </xf>
    <xf numFmtId="0" fontId="6" fillId="0" borderId="0" xfId="0" applyFont="1" applyAlignment="1">
      <alignment vertical="center" wrapText="1"/>
    </xf>
    <xf numFmtId="0" fontId="10" fillId="0" borderId="0" xfId="0" applyFont="1"/>
    <xf numFmtId="0" fontId="10" fillId="0" borderId="59" xfId="0" applyFont="1" applyBorder="1"/>
    <xf numFmtId="0" fontId="10" fillId="0" borderId="60" xfId="0" applyFont="1" applyBorder="1"/>
    <xf numFmtId="0" fontId="10" fillId="5" borderId="78" xfId="0" applyFont="1" applyFill="1" applyBorder="1"/>
    <xf numFmtId="0" fontId="10" fillId="5" borderId="79" xfId="0" applyFont="1" applyFill="1" applyBorder="1"/>
    <xf numFmtId="0" fontId="10" fillId="5" borderId="80" xfId="0" applyFont="1" applyFill="1" applyBorder="1"/>
    <xf numFmtId="0" fontId="9" fillId="0" borderId="0" xfId="0" applyFont="1" applyAlignment="1">
      <alignment horizontal="center"/>
    </xf>
    <xf numFmtId="0" fontId="9" fillId="0" borderId="0" xfId="0" applyFont="1" applyAlignment="1">
      <alignment vertical="center" wrapText="1"/>
    </xf>
    <xf numFmtId="0" fontId="10" fillId="0" borderId="64" xfId="0" applyFont="1" applyBorder="1"/>
    <xf numFmtId="0" fontId="10" fillId="5" borderId="77" xfId="0" applyFont="1" applyFill="1" applyBorder="1"/>
    <xf numFmtId="0" fontId="10" fillId="5" borderId="0" xfId="0" applyFont="1" applyFill="1"/>
    <xf numFmtId="0" fontId="10" fillId="5" borderId="88" xfId="0" applyFont="1" applyFill="1" applyBorder="1"/>
    <xf numFmtId="0" fontId="9" fillId="5" borderId="77" xfId="0" applyFont="1" applyFill="1" applyBorder="1" applyAlignment="1">
      <alignment vertical="center" wrapText="1"/>
    </xf>
    <xf numFmtId="0" fontId="9" fillId="5" borderId="0" xfId="0" applyFont="1" applyFill="1" applyAlignment="1">
      <alignment vertical="center" wrapText="1"/>
    </xf>
    <xf numFmtId="0" fontId="10" fillId="0" borderId="64" xfId="0" applyFont="1" applyBorder="1" applyAlignment="1">
      <alignment vertical="center"/>
    </xf>
    <xf numFmtId="0" fontId="10" fillId="0" borderId="0" xfId="0" applyFont="1" applyAlignment="1">
      <alignment vertical="center"/>
    </xf>
    <xf numFmtId="14" fontId="10" fillId="0" borderId="0" xfId="0" applyNumberFormat="1" applyFont="1" applyAlignment="1" applyProtection="1">
      <alignment vertical="center"/>
      <protection locked="0"/>
    </xf>
    <xf numFmtId="14" fontId="10" fillId="5" borderId="77" xfId="0" applyNumberFormat="1" applyFont="1" applyFill="1" applyBorder="1" applyAlignment="1" applyProtection="1">
      <alignment vertical="center"/>
      <protection locked="0"/>
    </xf>
    <xf numFmtId="0" fontId="10" fillId="5" borderId="0" xfId="0" applyFont="1" applyFill="1" applyAlignment="1">
      <alignment vertical="center"/>
    </xf>
    <xf numFmtId="0" fontId="10" fillId="5" borderId="88" xfId="0" applyFont="1" applyFill="1" applyBorder="1" applyAlignment="1">
      <alignment vertical="center"/>
    </xf>
    <xf numFmtId="0" fontId="10" fillId="5" borderId="77" xfId="0" applyFont="1" applyFill="1" applyBorder="1" applyAlignment="1">
      <alignment vertical="center"/>
    </xf>
    <xf numFmtId="0" fontId="10" fillId="5" borderId="81" xfId="0" applyFont="1" applyFill="1" applyBorder="1" applyAlignment="1">
      <alignment vertical="center"/>
    </xf>
    <xf numFmtId="0" fontId="10" fillId="5" borderId="82" xfId="0" applyFont="1" applyFill="1" applyBorder="1" applyAlignment="1">
      <alignment vertical="center"/>
    </xf>
    <xf numFmtId="0" fontId="10" fillId="5" borderId="83" xfId="0" applyFont="1" applyFill="1" applyBorder="1" applyAlignment="1">
      <alignment vertical="center"/>
    </xf>
    <xf numFmtId="0" fontId="10" fillId="0" borderId="65" xfId="0" applyFont="1" applyBorder="1" applyAlignment="1">
      <alignment vertical="center"/>
    </xf>
    <xf numFmtId="0" fontId="9" fillId="2" borderId="40" xfId="0" applyFont="1" applyFill="1" applyBorder="1" applyAlignment="1">
      <alignment vertical="center"/>
    </xf>
    <xf numFmtId="0" fontId="10" fillId="2" borderId="42" xfId="0" applyFont="1" applyFill="1" applyBorder="1" applyAlignment="1">
      <alignment vertical="center"/>
    </xf>
    <xf numFmtId="0" fontId="10" fillId="2" borderId="40" xfId="0" applyFont="1" applyFill="1" applyBorder="1" applyAlignment="1">
      <alignment vertical="center"/>
    </xf>
    <xf numFmtId="0" fontId="9" fillId="2" borderId="42"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vertical="center"/>
    </xf>
    <xf numFmtId="0" fontId="10" fillId="2" borderId="41" xfId="0" applyFont="1" applyFill="1" applyBorder="1" applyAlignment="1">
      <alignment vertical="center"/>
    </xf>
    <xf numFmtId="0" fontId="10" fillId="2" borderId="0" xfId="0" applyFont="1" applyFill="1" applyAlignment="1">
      <alignment vertical="center"/>
    </xf>
    <xf numFmtId="0" fontId="9" fillId="0" borderId="48"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94" xfId="0" applyFont="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9" fillId="2" borderId="45" xfId="0" applyFont="1" applyFill="1" applyBorder="1" applyAlignment="1">
      <alignment vertical="center"/>
    </xf>
    <xf numFmtId="0" fontId="10" fillId="2" borderId="46" xfId="0" applyFont="1" applyFill="1" applyBorder="1" applyAlignment="1">
      <alignment vertical="center"/>
    </xf>
    <xf numFmtId="0" fontId="10" fillId="2" borderId="45" xfId="0" applyFont="1" applyFill="1" applyBorder="1" applyAlignment="1">
      <alignment vertical="center"/>
    </xf>
    <xf numFmtId="0" fontId="9" fillId="2" borderId="22" xfId="0" applyFont="1" applyFill="1" applyBorder="1" applyAlignment="1">
      <alignment vertical="center"/>
    </xf>
    <xf numFmtId="0" fontId="9" fillId="2" borderId="23" xfId="0" applyFont="1" applyFill="1" applyBorder="1" applyAlignment="1">
      <alignment vertical="center"/>
    </xf>
    <xf numFmtId="0" fontId="9" fillId="0" borderId="94" xfId="0" applyFont="1" applyBorder="1" applyAlignment="1" applyProtection="1">
      <alignment horizontal="center" vertical="center"/>
      <protection locked="0"/>
    </xf>
    <xf numFmtId="0" fontId="9" fillId="0" borderId="104" xfId="0" applyFont="1" applyBorder="1" applyAlignment="1" applyProtection="1">
      <alignment horizontal="center" vertical="center"/>
      <protection locked="0"/>
    </xf>
    <xf numFmtId="0" fontId="9" fillId="2" borderId="10" xfId="0" applyFont="1" applyFill="1" applyBorder="1" applyAlignment="1">
      <alignment vertical="center"/>
    </xf>
    <xf numFmtId="0" fontId="10" fillId="2" borderId="10"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26" xfId="0" applyFont="1" applyFill="1" applyBorder="1" applyAlignment="1">
      <alignment vertical="center"/>
    </xf>
    <xf numFmtId="0" fontId="10" fillId="2" borderId="12" xfId="0" applyFont="1" applyFill="1" applyBorder="1" applyAlignment="1">
      <alignment vertical="center"/>
    </xf>
    <xf numFmtId="0" fontId="9" fillId="2" borderId="0" xfId="0" applyFont="1" applyFill="1" applyAlignment="1">
      <alignment horizontal="center" vertical="center"/>
    </xf>
    <xf numFmtId="0" fontId="10" fillId="2" borderId="19" xfId="0" applyFont="1" applyFill="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8" xfId="0" applyFont="1" applyBorder="1" applyAlignment="1">
      <alignment vertical="center"/>
    </xf>
    <xf numFmtId="0" fontId="15" fillId="0" borderId="0" xfId="0" applyFont="1"/>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xf>
    <xf numFmtId="0" fontId="16" fillId="0" borderId="0" xfId="0" applyFont="1"/>
    <xf numFmtId="0" fontId="11" fillId="13" borderId="0" xfId="0" applyFont="1" applyFill="1" applyAlignment="1">
      <alignment vertical="center"/>
    </xf>
    <xf numFmtId="0" fontId="14" fillId="3" borderId="13" xfId="0" applyFont="1" applyFill="1" applyBorder="1" applyAlignment="1" applyProtection="1">
      <alignment horizontal="center"/>
      <protection hidden="1"/>
    </xf>
    <xf numFmtId="0" fontId="10" fillId="0" borderId="0" xfId="0" applyFont="1" applyAlignment="1">
      <alignment horizontal="center"/>
    </xf>
    <xf numFmtId="0" fontId="10" fillId="0" borderId="60" xfId="0" applyFont="1" applyBorder="1" applyAlignment="1">
      <alignment horizontal="center"/>
    </xf>
    <xf numFmtId="0" fontId="10" fillId="0" borderId="61" xfId="0" applyFont="1" applyBorder="1"/>
    <xf numFmtId="0" fontId="10" fillId="0" borderId="65" xfId="0" applyFont="1" applyBorder="1"/>
    <xf numFmtId="0" fontId="10" fillId="0" borderId="64" xfId="0" applyFont="1" applyBorder="1" applyProtection="1">
      <protection hidden="1"/>
    </xf>
    <xf numFmtId="0" fontId="10" fillId="0" borderId="0" xfId="0" applyFont="1" applyProtection="1">
      <protection hidden="1"/>
    </xf>
    <xf numFmtId="0" fontId="9" fillId="0" borderId="13" xfId="0" applyFont="1" applyBorder="1" applyAlignment="1" applyProtection="1">
      <alignment horizontal="center" vertical="center" wrapText="1"/>
      <protection hidden="1"/>
    </xf>
    <xf numFmtId="0" fontId="9" fillId="0" borderId="0" xfId="0" applyFont="1" applyAlignment="1" applyProtection="1">
      <alignment horizontal="center"/>
      <protection hidden="1"/>
    </xf>
    <xf numFmtId="0" fontId="10" fillId="0" borderId="65" xfId="0" applyFont="1" applyBorder="1" applyProtection="1">
      <protection hidden="1"/>
    </xf>
    <xf numFmtId="14" fontId="10" fillId="2" borderId="13" xfId="0" applyNumberFormat="1" applyFont="1" applyFill="1" applyBorder="1" applyProtection="1">
      <protection hidden="1"/>
    </xf>
    <xf numFmtId="0" fontId="10" fillId="0" borderId="0" xfId="0" applyFont="1" applyAlignment="1" applyProtection="1">
      <alignment horizontal="center"/>
      <protection hidden="1"/>
    </xf>
    <xf numFmtId="0" fontId="9" fillId="0" borderId="0" xfId="0" applyFont="1" applyProtection="1">
      <protection hidden="1"/>
    </xf>
    <xf numFmtId="0" fontId="10" fillId="0" borderId="0" xfId="0" applyFont="1" applyAlignment="1" applyProtection="1">
      <alignment horizontal="left"/>
      <protection hidden="1"/>
    </xf>
    <xf numFmtId="1" fontId="10" fillId="0" borderId="0" xfId="0" applyNumberFormat="1" applyFont="1" applyAlignment="1" applyProtection="1">
      <alignment horizontal="left"/>
      <protection hidden="1"/>
    </xf>
    <xf numFmtId="0" fontId="9" fillId="0" borderId="64" xfId="0" applyFont="1" applyBorder="1" applyProtection="1">
      <protection hidden="1"/>
    </xf>
    <xf numFmtId="0" fontId="9" fillId="0" borderId="65" xfId="0" applyFont="1" applyBorder="1" applyProtection="1">
      <protection hidden="1"/>
    </xf>
    <xf numFmtId="0" fontId="9" fillId="0" borderId="32" xfId="0" applyFont="1" applyBorder="1" applyAlignment="1" applyProtection="1">
      <alignment horizontal="center"/>
      <protection hidden="1"/>
    </xf>
    <xf numFmtId="0" fontId="9" fillId="0" borderId="34" xfId="0" applyFont="1" applyBorder="1" applyProtection="1">
      <protection hidden="1"/>
    </xf>
    <xf numFmtId="0" fontId="10" fillId="0" borderId="34" xfId="0" applyFont="1" applyBorder="1" applyAlignment="1" applyProtection="1">
      <alignment horizontal="center"/>
      <protection hidden="1"/>
    </xf>
    <xf numFmtId="0" fontId="10" fillId="0" borderId="30" xfId="0" applyFont="1" applyBorder="1" applyProtection="1">
      <protection hidden="1"/>
    </xf>
    <xf numFmtId="0" fontId="9" fillId="0" borderId="35" xfId="0" applyFont="1" applyBorder="1" applyAlignment="1" applyProtection="1">
      <alignment horizontal="center"/>
      <protection hidden="1"/>
    </xf>
    <xf numFmtId="0" fontId="10" fillId="0" borderId="34" xfId="0" applyFont="1" applyBorder="1" applyProtection="1">
      <protection hidden="1"/>
    </xf>
    <xf numFmtId="0" fontId="9" fillId="0" borderId="0" xfId="0" applyFont="1" applyAlignment="1">
      <alignment horizontal="left"/>
    </xf>
    <xf numFmtId="0" fontId="10" fillId="0" borderId="64" xfId="0" applyFont="1" applyBorder="1" applyAlignment="1">
      <alignment vertical="center" wrapText="1"/>
    </xf>
    <xf numFmtId="37" fontId="9" fillId="0" borderId="0" xfId="2" applyNumberFormat="1" applyFont="1" applyFill="1" applyBorder="1" applyAlignment="1">
      <alignment horizontal="center" vertical="center" wrapText="1"/>
    </xf>
    <xf numFmtId="0" fontId="10" fillId="0" borderId="0" xfId="0" applyFont="1" applyAlignment="1">
      <alignment vertical="center" wrapText="1"/>
    </xf>
    <xf numFmtId="0" fontId="10" fillId="0" borderId="65" xfId="0" applyFont="1" applyBorder="1" applyAlignment="1">
      <alignment vertical="center" wrapText="1"/>
    </xf>
    <xf numFmtId="37" fontId="9" fillId="5" borderId="34" xfId="2" applyNumberFormat="1" applyFont="1" applyFill="1" applyBorder="1" applyAlignment="1">
      <alignment horizontal="center" vertical="center" wrapText="1"/>
    </xf>
    <xf numFmtId="0" fontId="10" fillId="0" borderId="64" xfId="0" applyFont="1" applyBorder="1" applyProtection="1">
      <protection locked="0"/>
    </xf>
    <xf numFmtId="0" fontId="9" fillId="0" borderId="34" xfId="0" applyFont="1" applyBorder="1" applyAlignment="1" applyProtection="1">
      <alignment horizontal="center" vertical="center" wrapText="1"/>
      <protection locked="0"/>
    </xf>
    <xf numFmtId="0" fontId="9" fillId="0" borderId="34" xfId="0" applyFont="1" applyBorder="1" applyProtection="1">
      <protection locked="0"/>
    </xf>
    <xf numFmtId="0" fontId="9" fillId="0" borderId="34" xfId="0" applyFont="1" applyBorder="1" applyAlignment="1" applyProtection="1">
      <alignment horizontal="center"/>
      <protection locked="0"/>
    </xf>
    <xf numFmtId="169" fontId="9" fillId="0" borderId="34" xfId="10" applyNumberFormat="1" applyFont="1" applyBorder="1" applyProtection="1">
      <protection locked="0"/>
    </xf>
    <xf numFmtId="169" fontId="9" fillId="0" borderId="0" xfId="10" applyNumberFormat="1" applyFont="1" applyFill="1" applyBorder="1" applyProtection="1">
      <protection locked="0"/>
    </xf>
    <xf numFmtId="0" fontId="9" fillId="0" borderId="0" xfId="0" applyFont="1" applyProtection="1">
      <protection locked="0"/>
    </xf>
    <xf numFmtId="0" fontId="10" fillId="0" borderId="0" xfId="0" applyFont="1" applyProtection="1">
      <protection locked="0"/>
    </xf>
    <xf numFmtId="0" fontId="10" fillId="0" borderId="65" xfId="0" applyFont="1" applyBorder="1" applyProtection="1">
      <protection locked="0"/>
    </xf>
    <xf numFmtId="0" fontId="9" fillId="0" borderId="62"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9" fillId="0" borderId="0" xfId="0" applyFont="1" applyAlignment="1" applyProtection="1">
      <alignment horizontal="center" vertical="center" wrapText="1"/>
      <protection locked="0"/>
    </xf>
    <xf numFmtId="0" fontId="10" fillId="0" borderId="0" xfId="0" applyFont="1" applyAlignment="1" applyProtection="1">
      <alignment horizontal="center"/>
      <protection locked="0"/>
    </xf>
    <xf numFmtId="0" fontId="9" fillId="0" borderId="23" xfId="0" applyFont="1" applyBorder="1" applyAlignment="1" applyProtection="1">
      <alignment horizontal="center"/>
      <protection locked="0"/>
    </xf>
    <xf numFmtId="0" fontId="9" fillId="0" borderId="0" xfId="0" applyFont="1" applyAlignment="1" applyProtection="1">
      <alignment horizontal="center"/>
      <protection locked="0"/>
    </xf>
    <xf numFmtId="169" fontId="9" fillId="0" borderId="0" xfId="10" applyNumberFormat="1" applyFont="1" applyBorder="1" applyProtection="1">
      <protection locked="0"/>
    </xf>
    <xf numFmtId="169" fontId="9" fillId="5" borderId="0" xfId="10" applyNumberFormat="1" applyFont="1" applyFill="1" applyBorder="1" applyProtection="1"/>
    <xf numFmtId="169" fontId="9" fillId="0" borderId="0" xfId="10" applyNumberFormat="1" applyFont="1" applyFill="1" applyBorder="1" applyProtection="1"/>
    <xf numFmtId="0" fontId="9" fillId="0" borderId="0" xfId="0" applyFont="1"/>
    <xf numFmtId="1" fontId="9" fillId="0" borderId="34" xfId="0" applyNumberFormat="1" applyFont="1" applyBorder="1" applyProtection="1">
      <protection locked="0"/>
    </xf>
    <xf numFmtId="0" fontId="9" fillId="0" borderId="30" xfId="0" applyFont="1" applyBorder="1" applyProtection="1">
      <protection locked="0"/>
    </xf>
    <xf numFmtId="0" fontId="10" fillId="0" borderId="34" xfId="0" applyFont="1" applyBorder="1" applyProtection="1">
      <protection locked="0"/>
    </xf>
    <xf numFmtId="168" fontId="9" fillId="0" borderId="34" xfId="9" applyNumberFormat="1" applyFont="1" applyBorder="1" applyProtection="1">
      <protection locked="0"/>
    </xf>
    <xf numFmtId="0" fontId="10" fillId="0" borderId="28" xfId="0" applyFont="1" applyBorder="1" applyProtection="1">
      <protection locked="0"/>
    </xf>
    <xf numFmtId="0" fontId="10" fillId="0" borderId="34" xfId="0" applyFont="1" applyBorder="1" applyAlignment="1" applyProtection="1">
      <alignment horizontal="center"/>
      <protection locked="0"/>
    </xf>
    <xf numFmtId="0" fontId="9" fillId="0" borderId="35" xfId="1" applyFont="1" applyBorder="1" applyAlignment="1" applyProtection="1">
      <alignment vertical="center" wrapText="1"/>
      <protection locked="0"/>
    </xf>
    <xf numFmtId="0" fontId="9" fillId="0" borderId="32" xfId="0" applyFont="1" applyBorder="1" applyProtection="1">
      <protection locked="0"/>
    </xf>
    <xf numFmtId="168" fontId="9" fillId="0" borderId="34" xfId="0" applyNumberFormat="1" applyFont="1" applyBorder="1" applyProtection="1">
      <protection locked="0"/>
    </xf>
    <xf numFmtId="0" fontId="9" fillId="0" borderId="95" xfId="0" applyFont="1" applyBorder="1" applyProtection="1">
      <protection locked="0"/>
    </xf>
    <xf numFmtId="0" fontId="9" fillId="0" borderId="126" xfId="0" applyFont="1" applyBorder="1" applyProtection="1">
      <protection locked="0"/>
    </xf>
    <xf numFmtId="0" fontId="9" fillId="0" borderId="127" xfId="0" applyFont="1" applyBorder="1" applyProtection="1">
      <protection locked="0"/>
    </xf>
    <xf numFmtId="0" fontId="9" fillId="0" borderId="125" xfId="0" applyFont="1" applyBorder="1" applyProtection="1">
      <protection locked="0"/>
    </xf>
    <xf numFmtId="0" fontId="9" fillId="0" borderId="31" xfId="0" applyFont="1" applyBorder="1" applyProtection="1">
      <protection locked="0"/>
    </xf>
    <xf numFmtId="0" fontId="9" fillId="0" borderId="33" xfId="0" applyFont="1" applyBorder="1" applyProtection="1">
      <protection locked="0"/>
    </xf>
    <xf numFmtId="0" fontId="9" fillId="0" borderId="128" xfId="0" applyFont="1" applyBorder="1" applyProtection="1">
      <protection locked="0"/>
    </xf>
    <xf numFmtId="0" fontId="9" fillId="0" borderId="29" xfId="0" applyFont="1" applyBorder="1" applyProtection="1">
      <protection locked="0"/>
    </xf>
    <xf numFmtId="0" fontId="9" fillId="0" borderId="34" xfId="1" applyFont="1" applyBorder="1" applyAlignment="1" applyProtection="1">
      <alignment vertical="center" wrapText="1"/>
      <protection locked="0"/>
    </xf>
    <xf numFmtId="0" fontId="9" fillId="0" borderId="130" xfId="0" applyFont="1" applyBorder="1" applyProtection="1">
      <protection locked="0"/>
    </xf>
    <xf numFmtId="0" fontId="9" fillId="0" borderId="38" xfId="0" applyFont="1" applyBorder="1" applyProtection="1">
      <protection locked="0"/>
    </xf>
    <xf numFmtId="0" fontId="9" fillId="0" borderId="39" xfId="0" applyFont="1" applyBorder="1" applyProtection="1">
      <protection locked="0"/>
    </xf>
    <xf numFmtId="0" fontId="9" fillId="0" borderId="90" xfId="0" applyFont="1" applyBorder="1" applyProtection="1">
      <protection locked="0"/>
    </xf>
    <xf numFmtId="1" fontId="9" fillId="0" borderId="0" xfId="0" applyNumberFormat="1" applyFont="1" applyProtection="1">
      <protection locked="0"/>
    </xf>
    <xf numFmtId="168" fontId="9" fillId="0" borderId="0" xfId="0" applyNumberFormat="1" applyFont="1" applyProtection="1">
      <protection locked="0"/>
    </xf>
    <xf numFmtId="0" fontId="9"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10" fillId="0" borderId="64" xfId="0" applyFont="1" applyBorder="1" applyAlignment="1" applyProtection="1">
      <alignment vertical="center"/>
      <protection hidden="1"/>
    </xf>
    <xf numFmtId="0" fontId="9" fillId="5" borderId="132" xfId="0" applyFont="1" applyFill="1" applyBorder="1" applyAlignment="1" applyProtection="1">
      <alignment horizontal="center" vertical="center" wrapText="1"/>
      <protection hidden="1"/>
    </xf>
    <xf numFmtId="0" fontId="9" fillId="5" borderId="34" xfId="0" applyFont="1" applyFill="1" applyBorder="1" applyAlignment="1" applyProtection="1">
      <alignment vertical="center"/>
      <protection hidden="1"/>
    </xf>
    <xf numFmtId="1" fontId="9" fillId="5" borderId="34" xfId="0" applyNumberFormat="1" applyFont="1" applyFill="1" applyBorder="1" applyAlignment="1" applyProtection="1">
      <alignment vertical="center"/>
      <protection hidden="1"/>
    </xf>
    <xf numFmtId="0" fontId="9" fillId="0" borderId="40" xfId="0" applyFont="1" applyBorder="1" applyAlignment="1" applyProtection="1">
      <alignment vertical="center"/>
      <protection hidden="1"/>
    </xf>
    <xf numFmtId="0" fontId="9" fillId="0" borderId="41" xfId="0" applyFont="1" applyBorder="1" applyAlignment="1" applyProtection="1">
      <alignment vertical="center"/>
      <protection hidden="1"/>
    </xf>
    <xf numFmtId="0" fontId="9" fillId="5" borderId="29" xfId="0" applyFont="1" applyFill="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37" fontId="9" fillId="5" borderId="34" xfId="2" applyNumberFormat="1" applyFont="1" applyFill="1" applyBorder="1" applyAlignment="1" applyProtection="1">
      <alignment horizontal="center" vertical="center" wrapText="1"/>
      <protection hidden="1"/>
    </xf>
    <xf numFmtId="0" fontId="9" fillId="5" borderId="34" xfId="1" applyFont="1" applyFill="1" applyBorder="1" applyAlignment="1" applyProtection="1">
      <alignment horizontal="center" vertical="center" wrapText="1"/>
      <protection hidden="1"/>
    </xf>
    <xf numFmtId="0" fontId="9" fillId="5" borderId="34" xfId="0" applyFont="1" applyFill="1" applyBorder="1" applyAlignment="1" applyProtection="1">
      <alignment horizontal="center" vertical="center"/>
      <protection hidden="1"/>
    </xf>
    <xf numFmtId="0" fontId="9" fillId="5" borderId="28" xfId="0" applyFont="1" applyFill="1" applyBorder="1" applyAlignment="1" applyProtection="1">
      <alignment horizontal="center" vertical="center"/>
      <protection hidden="1"/>
    </xf>
    <xf numFmtId="0" fontId="9" fillId="5" borderId="133" xfId="0" applyFont="1" applyFill="1" applyBorder="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0" fillId="0" borderId="65"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9" fillId="0" borderId="87" xfId="0" applyFont="1" applyBorder="1" applyAlignment="1" applyProtection="1">
      <alignment horizontal="center" vertical="center" wrapText="1"/>
      <protection hidden="1"/>
    </xf>
    <xf numFmtId="0" fontId="9" fillId="0" borderId="37" xfId="0" applyFont="1" applyBorder="1" applyProtection="1">
      <protection hidden="1"/>
    </xf>
    <xf numFmtId="0" fontId="9" fillId="0" borderId="103" xfId="0" applyFont="1" applyBorder="1" applyProtection="1">
      <protection hidden="1"/>
    </xf>
    <xf numFmtId="0" fontId="9" fillId="0" borderId="130" xfId="0" applyFont="1" applyBorder="1" applyProtection="1">
      <protection hidden="1"/>
    </xf>
    <xf numFmtId="0" fontId="9" fillId="0" borderId="134" xfId="0" applyFont="1" applyBorder="1" applyProtection="1">
      <protection hidden="1"/>
    </xf>
    <xf numFmtId="0" fontId="9" fillId="0" borderId="38" xfId="0" applyFont="1" applyBorder="1" applyProtection="1">
      <protection hidden="1"/>
    </xf>
    <xf numFmtId="0" fontId="9" fillId="0" borderId="36" xfId="0" applyFont="1" applyBorder="1" applyProtection="1">
      <protection hidden="1"/>
    </xf>
    <xf numFmtId="168" fontId="9" fillId="0" borderId="37" xfId="0" applyNumberFormat="1" applyFont="1" applyBorder="1" applyAlignment="1" applyProtection="1">
      <alignment horizontal="center"/>
      <protection hidden="1"/>
    </xf>
    <xf numFmtId="0" fontId="9" fillId="0" borderId="99" xfId="0" applyFont="1" applyBorder="1" applyProtection="1">
      <protection hidden="1"/>
    </xf>
    <xf numFmtId="0" fontId="9" fillId="0" borderId="135" xfId="0" applyFont="1" applyBorder="1" applyProtection="1">
      <protection hidden="1"/>
    </xf>
    <xf numFmtId="0" fontId="10" fillId="0" borderId="55" xfId="0" applyFont="1" applyBorder="1" applyProtection="1">
      <protection hidden="1"/>
    </xf>
    <xf numFmtId="0" fontId="10" fillId="0" borderId="56" xfId="0" applyFont="1" applyBorder="1" applyProtection="1">
      <protection hidden="1"/>
    </xf>
    <xf numFmtId="0" fontId="10" fillId="0" borderId="56" xfId="0" applyFont="1" applyBorder="1" applyAlignment="1" applyProtection="1">
      <alignment horizontal="center"/>
      <protection hidden="1"/>
    </xf>
    <xf numFmtId="168" fontId="10" fillId="0" borderId="56" xfId="0" applyNumberFormat="1" applyFont="1" applyBorder="1" applyProtection="1">
      <protection hidden="1"/>
    </xf>
    <xf numFmtId="0" fontId="10" fillId="0" borderId="58" xfId="0" applyFont="1" applyBorder="1" applyProtection="1">
      <protection hidden="1"/>
    </xf>
    <xf numFmtId="0" fontId="18" fillId="0" borderId="0" xfId="0" applyFont="1"/>
    <xf numFmtId="0" fontId="10" fillId="0" borderId="0" xfId="1" applyFont="1" applyAlignment="1">
      <alignment wrapText="1"/>
    </xf>
    <xf numFmtId="0" fontId="10" fillId="0" borderId="0" xfId="1" applyFont="1"/>
    <xf numFmtId="0" fontId="10" fillId="0" borderId="0" xfId="1" applyFont="1" applyAlignment="1">
      <alignment horizontal="center" vertical="center"/>
    </xf>
    <xf numFmtId="0" fontId="10" fillId="0" borderId="0" xfId="1" applyFont="1" applyAlignment="1">
      <alignment vertical="center"/>
    </xf>
    <xf numFmtId="0" fontId="10" fillId="0" borderId="5" xfId="1" applyFont="1" applyBorder="1" applyAlignment="1">
      <alignment horizontal="center" vertical="center"/>
    </xf>
    <xf numFmtId="0" fontId="10" fillId="0" borderId="5" xfId="1" applyFont="1" applyBorder="1" applyAlignment="1">
      <alignment horizontal="center"/>
    </xf>
    <xf numFmtId="0" fontId="6" fillId="9" borderId="0" xfId="0" applyFont="1" applyFill="1"/>
    <xf numFmtId="0" fontId="6" fillId="12" borderId="0" xfId="0" applyFont="1" applyFill="1"/>
    <xf numFmtId="0" fontId="6" fillId="8" borderId="0" xfId="0" applyFont="1" applyFill="1"/>
    <xf numFmtId="0" fontId="6" fillId="11" borderId="0" xfId="0" applyFont="1" applyFill="1"/>
    <xf numFmtId="0" fontId="6" fillId="10" borderId="0" xfId="0" applyFont="1" applyFill="1"/>
    <xf numFmtId="0" fontId="6" fillId="0" borderId="67" xfId="0" applyFont="1" applyBorder="1"/>
    <xf numFmtId="0" fontId="6" fillId="0" borderId="68" xfId="0" applyFont="1" applyBorder="1"/>
    <xf numFmtId="0" fontId="6" fillId="0" borderId="69" xfId="0" applyFont="1" applyBorder="1"/>
    <xf numFmtId="0" fontId="6" fillId="0" borderId="70" xfId="0" applyFont="1" applyBorder="1"/>
    <xf numFmtId="0" fontId="6" fillId="0" borderId="66" xfId="0" applyFont="1" applyBorder="1"/>
    <xf numFmtId="0" fontId="6" fillId="0" borderId="71" xfId="0" applyFont="1" applyBorder="1"/>
    <xf numFmtId="0" fontId="6" fillId="0" borderId="63" xfId="0" applyFont="1" applyBorder="1"/>
    <xf numFmtId="0" fontId="6" fillId="0" borderId="72" xfId="0" applyFont="1" applyBorder="1"/>
    <xf numFmtId="0" fontId="12" fillId="0" borderId="0" xfId="0" applyFont="1" applyAlignment="1">
      <alignment horizontal="center"/>
    </xf>
    <xf numFmtId="1" fontId="10" fillId="0" borderId="30" xfId="0" applyNumberFormat="1" applyFont="1" applyBorder="1" applyProtection="1">
      <protection hidden="1"/>
    </xf>
    <xf numFmtId="0" fontId="9" fillId="2" borderId="139" xfId="0" applyFont="1" applyFill="1" applyBorder="1" applyAlignment="1">
      <alignment vertical="center"/>
    </xf>
    <xf numFmtId="14" fontId="9" fillId="0" borderId="32" xfId="0" applyNumberFormat="1" applyFont="1" applyBorder="1" applyProtection="1">
      <protection locked="0"/>
    </xf>
    <xf numFmtId="14" fontId="9" fillId="0" borderId="34" xfId="0" applyNumberFormat="1" applyFont="1" applyBorder="1" applyProtection="1">
      <protection locked="0"/>
    </xf>
    <xf numFmtId="0" fontId="10" fillId="0" borderId="34" xfId="0" applyFont="1" applyBorder="1" applyAlignment="1" applyProtection="1">
      <alignment horizontal="center"/>
      <protection locked="0" hidden="1"/>
    </xf>
    <xf numFmtId="0" fontId="10" fillId="0" borderId="34" xfId="0" applyFont="1" applyBorder="1" applyProtection="1">
      <protection locked="0" hidden="1"/>
    </xf>
    <xf numFmtId="0" fontId="10" fillId="0" borderId="30" xfId="0" applyFont="1" applyBorder="1" applyProtection="1">
      <protection locked="0" hidden="1"/>
    </xf>
    <xf numFmtId="1" fontId="10" fillId="0" borderId="30" xfId="0" applyNumberFormat="1" applyFont="1" applyBorder="1" applyProtection="1">
      <protection locked="0" hidden="1"/>
    </xf>
    <xf numFmtId="0" fontId="10" fillId="0" borderId="16" xfId="1" applyFont="1" applyBorder="1" applyAlignment="1">
      <alignment horizontal="left"/>
    </xf>
    <xf numFmtId="0" fontId="10" fillId="0" borderId="17" xfId="1" applyFont="1" applyBorder="1" applyAlignment="1">
      <alignment horizontal="left"/>
    </xf>
    <xf numFmtId="0" fontId="10" fillId="0" borderId="18" xfId="1" applyFont="1" applyBorder="1" applyAlignment="1">
      <alignment horizontal="left"/>
    </xf>
    <xf numFmtId="0" fontId="19" fillId="0" borderId="0" xfId="0" applyFont="1"/>
    <xf numFmtId="0" fontId="20" fillId="0" borderId="0" xfId="11" applyFont="1"/>
    <xf numFmtId="0" fontId="21" fillId="0" borderId="0" xfId="11" applyFont="1"/>
    <xf numFmtId="0" fontId="22" fillId="0" borderId="0" xfId="11" applyFont="1"/>
    <xf numFmtId="0" fontId="21" fillId="0" borderId="0" xfId="11" applyFont="1" applyAlignment="1">
      <alignment horizontal="center"/>
    </xf>
    <xf numFmtId="0" fontId="24" fillId="0" borderId="0" xfId="11" applyFont="1"/>
    <xf numFmtId="0" fontId="25" fillId="0" borderId="0" xfId="11" applyFont="1"/>
    <xf numFmtId="0" fontId="27" fillId="0" borderId="0" xfId="12" applyFont="1" applyAlignment="1">
      <alignment wrapText="1"/>
    </xf>
    <xf numFmtId="0" fontId="28" fillId="0" borderId="0" xfId="11" applyFont="1" applyAlignment="1">
      <alignment horizontal="center"/>
    </xf>
    <xf numFmtId="0" fontId="20" fillId="0" borderId="0" xfId="11" applyFont="1" applyAlignment="1">
      <alignment horizontal="center"/>
    </xf>
    <xf numFmtId="0" fontId="25" fillId="0" borderId="0" xfId="11" applyFont="1" applyAlignment="1">
      <alignment horizontal="left"/>
    </xf>
    <xf numFmtId="0" fontId="25" fillId="0" borderId="0" xfId="11" applyFont="1" applyAlignment="1">
      <alignment horizontal="center"/>
    </xf>
    <xf numFmtId="0" fontId="24" fillId="0" borderId="0" xfId="11" applyFont="1" applyAlignment="1">
      <alignment horizontal="left"/>
    </xf>
    <xf numFmtId="0" fontId="22" fillId="0" borderId="0" xfId="11" applyFont="1" applyAlignment="1">
      <alignment horizontal="left"/>
    </xf>
    <xf numFmtId="0" fontId="20" fillId="0" borderId="0" xfId="11" applyFont="1" applyAlignment="1">
      <alignment horizontal="justify" wrapText="1"/>
    </xf>
    <xf numFmtId="0" fontId="28" fillId="0" borderId="0" xfId="11" applyFont="1" applyAlignment="1">
      <alignment horizontal="center" wrapText="1"/>
    </xf>
    <xf numFmtId="0" fontId="31" fillId="0" borderId="0" xfId="11" applyFont="1" applyAlignment="1">
      <alignment horizontal="center" wrapText="1"/>
    </xf>
    <xf numFmtId="49" fontId="33" fillId="14" borderId="144" xfId="11" applyNumberFormat="1" applyFont="1" applyFill="1" applyBorder="1" applyAlignment="1">
      <alignment horizontal="center" vertical="center" wrapText="1"/>
    </xf>
    <xf numFmtId="0" fontId="21" fillId="0" borderId="0" xfId="11" applyFont="1" applyAlignment="1">
      <alignment horizontal="left"/>
    </xf>
    <xf numFmtId="0" fontId="20" fillId="0" borderId="146" xfId="11" applyFont="1" applyBorder="1" applyAlignment="1">
      <alignment horizontal="left" vertical="center"/>
    </xf>
    <xf numFmtId="14" fontId="20" fillId="0" borderId="146" xfId="11" applyNumberFormat="1" applyFont="1" applyBorder="1" applyAlignment="1">
      <alignment horizontal="left" vertical="center"/>
    </xf>
    <xf numFmtId="0" fontId="20" fillId="0" borderId="146" xfId="11" applyFont="1" applyBorder="1" applyAlignment="1">
      <alignment vertical="center"/>
    </xf>
    <xf numFmtId="0" fontId="20" fillId="0" borderId="0" xfId="11" applyFont="1" applyAlignment="1">
      <alignment horizontal="left" vertical="center"/>
    </xf>
    <xf numFmtId="0" fontId="20" fillId="0" borderId="0" xfId="11" applyFont="1" applyAlignment="1">
      <alignment vertical="center"/>
    </xf>
    <xf numFmtId="0" fontId="28" fillId="0" borderId="0" xfId="11" applyFont="1" applyAlignment="1">
      <alignment horizontal="center" vertical="center"/>
    </xf>
    <xf numFmtId="0" fontId="35" fillId="0" borderId="0" xfId="11" applyFont="1" applyAlignment="1">
      <alignment horizontal="center" wrapText="1"/>
    </xf>
    <xf numFmtId="49" fontId="33" fillId="15" borderId="151" xfId="11" applyNumberFormat="1" applyFont="1" applyFill="1" applyBorder="1" applyAlignment="1">
      <alignment horizontal="center" vertical="center" wrapText="1"/>
    </xf>
    <xf numFmtId="49" fontId="33" fillId="15" borderId="144" xfId="11" applyNumberFormat="1" applyFont="1" applyFill="1" applyBorder="1" applyAlignment="1">
      <alignment horizontal="center" vertical="center" wrapText="1"/>
    </xf>
    <xf numFmtId="0" fontId="20" fillId="0" borderId="152" xfId="11" applyFont="1" applyBorder="1"/>
    <xf numFmtId="0" fontId="28" fillId="0" borderId="146" xfId="11" applyFont="1" applyBorder="1" applyAlignment="1">
      <alignment horizontal="center" wrapText="1"/>
    </xf>
    <xf numFmtId="0" fontId="37" fillId="0" borderId="146" xfId="13" applyNumberFormat="1" applyFont="1" applyFill="1" applyBorder="1" applyAlignment="1" applyProtection="1">
      <alignment horizontal="center" wrapText="1"/>
    </xf>
    <xf numFmtId="0" fontId="21" fillId="16" borderId="0" xfId="11" applyFont="1" applyFill="1"/>
    <xf numFmtId="0" fontId="25" fillId="16" borderId="0" xfId="11" applyFont="1" applyFill="1"/>
    <xf numFmtId="49" fontId="38" fillId="0" borderId="153" xfId="11" applyNumberFormat="1" applyFont="1" applyBorder="1" applyAlignment="1">
      <alignment horizontal="left"/>
    </xf>
    <xf numFmtId="49" fontId="39" fillId="0" borderId="0" xfId="11" applyNumberFormat="1" applyFont="1" applyAlignment="1">
      <alignment horizontal="left"/>
    </xf>
    <xf numFmtId="49" fontId="33" fillId="18" borderId="171" xfId="11" applyNumberFormat="1" applyFont="1" applyFill="1" applyBorder="1" applyAlignment="1">
      <alignment vertical="center" wrapText="1"/>
    </xf>
    <xf numFmtId="49" fontId="33" fillId="18" borderId="146" xfId="11" applyNumberFormat="1" applyFont="1" applyFill="1" applyBorder="1" applyAlignment="1">
      <alignment vertical="center" wrapText="1"/>
    </xf>
    <xf numFmtId="49" fontId="33" fillId="18" borderId="147" xfId="11" applyNumberFormat="1" applyFont="1" applyFill="1" applyBorder="1" applyAlignment="1">
      <alignment vertical="center" wrapText="1"/>
    </xf>
    <xf numFmtId="0" fontId="40" fillId="0" borderId="0" xfId="11" applyFont="1" applyAlignment="1">
      <alignment horizontal="center"/>
    </xf>
    <xf numFmtId="0" fontId="20" fillId="0" borderId="176" xfId="11" applyFont="1" applyBorder="1" applyAlignment="1">
      <alignment horizontal="center"/>
    </xf>
    <xf numFmtId="0" fontId="20" fillId="0" borderId="177" xfId="11" applyFont="1" applyBorder="1" applyAlignment="1">
      <alignment horizontal="center" vertical="center"/>
    </xf>
    <xf numFmtId="0" fontId="20" fillId="0" borderId="177" xfId="11" applyFont="1" applyBorder="1" applyAlignment="1">
      <alignment horizontal="center"/>
    </xf>
    <xf numFmtId="14" fontId="20" fillId="0" borderId="177" xfId="11" applyNumberFormat="1" applyFont="1" applyBorder="1" applyAlignment="1">
      <alignment horizontal="center" vertical="center"/>
    </xf>
    <xf numFmtId="0" fontId="20" fillId="0" borderId="177" xfId="11" applyFont="1" applyBorder="1" applyAlignment="1">
      <alignment horizontal="center" vertical="center" wrapText="1"/>
    </xf>
    <xf numFmtId="0" fontId="37" fillId="0" borderId="177" xfId="13" applyNumberFormat="1" applyFont="1" applyFill="1" applyBorder="1" applyAlignment="1" applyProtection="1">
      <alignment horizontal="center" wrapText="1"/>
    </xf>
    <xf numFmtId="0" fontId="20" fillId="0" borderId="181" xfId="11" applyFont="1" applyBorder="1" applyAlignment="1">
      <alignment horizontal="center" vertical="center"/>
    </xf>
    <xf numFmtId="0" fontId="20" fillId="0" borderId="178" xfId="11" applyFont="1" applyBorder="1" applyAlignment="1">
      <alignment horizontal="center" vertical="center"/>
    </xf>
    <xf numFmtId="14" fontId="20" fillId="0" borderId="178" xfId="11" applyNumberFormat="1" applyFont="1" applyBorder="1" applyAlignment="1">
      <alignment horizontal="center" vertical="center"/>
    </xf>
    <xf numFmtId="170" fontId="20" fillId="0" borderId="178" xfId="11" applyNumberFormat="1" applyFont="1" applyBorder="1" applyAlignment="1">
      <alignment horizontal="center" vertical="center"/>
    </xf>
    <xf numFmtId="170" fontId="28" fillId="16" borderId="178" xfId="11" applyNumberFormat="1" applyFont="1" applyFill="1" applyBorder="1" applyAlignment="1">
      <alignment horizontal="center" vertical="center"/>
    </xf>
    <xf numFmtId="0" fontId="20" fillId="0" borderId="182" xfId="11" applyFont="1" applyBorder="1" applyAlignment="1">
      <alignment horizontal="center"/>
    </xf>
    <xf numFmtId="0" fontId="20" fillId="0" borderId="183" xfId="11" applyFont="1" applyBorder="1" applyAlignment="1">
      <alignment horizontal="center"/>
    </xf>
    <xf numFmtId="0" fontId="20" fillId="0" borderId="178" xfId="11" applyFont="1" applyBorder="1" applyAlignment="1">
      <alignment horizontal="center"/>
    </xf>
    <xf numFmtId="0" fontId="20" fillId="0" borderId="184" xfId="11" applyFont="1" applyBorder="1" applyAlignment="1">
      <alignment horizontal="center"/>
    </xf>
    <xf numFmtId="0" fontId="20" fillId="0" borderId="185" xfId="11" applyFont="1" applyBorder="1" applyAlignment="1">
      <alignment horizontal="center"/>
    </xf>
    <xf numFmtId="0" fontId="20" fillId="0" borderId="186" xfId="11" applyFont="1" applyBorder="1" applyAlignment="1">
      <alignment horizontal="center"/>
    </xf>
    <xf numFmtId="1" fontId="41" fillId="0" borderId="187" xfId="11" applyNumberFormat="1" applyFont="1" applyBorder="1" applyAlignment="1">
      <alignment horizontal="center"/>
    </xf>
    <xf numFmtId="0" fontId="20" fillId="0" borderId="188" xfId="11" applyFont="1" applyBorder="1" applyAlignment="1">
      <alignment horizontal="center" wrapText="1"/>
    </xf>
    <xf numFmtId="0" fontId="28" fillId="0" borderId="189" xfId="11" applyFont="1" applyBorder="1" applyAlignment="1">
      <alignment horizontal="center" wrapText="1"/>
    </xf>
    <xf numFmtId="0" fontId="37" fillId="0" borderId="189" xfId="13" applyNumberFormat="1" applyFont="1" applyFill="1" applyBorder="1" applyAlignment="1" applyProtection="1">
      <alignment horizontal="center" wrapText="1"/>
    </xf>
    <xf numFmtId="0" fontId="28" fillId="0" borderId="190" xfId="11" applyFont="1" applyBorder="1" applyAlignment="1">
      <alignment horizontal="center" wrapText="1"/>
    </xf>
    <xf numFmtId="0" fontId="20" fillId="16" borderId="0" xfId="11" applyFont="1" applyFill="1" applyAlignment="1">
      <alignment horizontal="center"/>
    </xf>
    <xf numFmtId="0" fontId="47" fillId="6" borderId="124" xfId="1" applyFont="1" applyFill="1" applyBorder="1" applyAlignment="1">
      <alignment horizontal="center" vertical="center"/>
    </xf>
    <xf numFmtId="0" fontId="47" fillId="6" borderId="73" xfId="1" applyFont="1" applyFill="1" applyBorder="1" applyAlignment="1">
      <alignment horizontal="center" vertical="center"/>
    </xf>
    <xf numFmtId="49" fontId="47" fillId="7" borderId="124" xfId="0" applyNumberFormat="1" applyFont="1" applyFill="1" applyBorder="1" applyAlignment="1">
      <alignment horizontal="center" vertical="center" wrapText="1"/>
    </xf>
    <xf numFmtId="0" fontId="9" fillId="0" borderId="200" xfId="0" applyFont="1" applyBorder="1" applyAlignment="1" applyProtection="1">
      <alignment vertical="center"/>
      <protection locked="0"/>
    </xf>
    <xf numFmtId="0" fontId="10" fillId="0" borderId="200" xfId="0" applyFont="1" applyBorder="1" applyAlignment="1">
      <alignment vertical="center"/>
    </xf>
    <xf numFmtId="1" fontId="46" fillId="0" borderId="43" xfId="0" applyNumberFormat="1" applyFont="1" applyBorder="1" applyAlignment="1" applyProtection="1">
      <alignment horizontal="center"/>
      <protection locked="0" hidden="1"/>
    </xf>
    <xf numFmtId="0" fontId="9" fillId="0" borderId="243" xfId="0" applyFont="1" applyBorder="1" applyProtection="1">
      <protection hidden="1"/>
    </xf>
    <xf numFmtId="0" fontId="10" fillId="0" borderId="243" xfId="0" applyFont="1" applyBorder="1" applyProtection="1">
      <protection hidden="1"/>
    </xf>
    <xf numFmtId="0" fontId="9" fillId="0" borderId="246" xfId="0" applyFont="1" applyBorder="1" applyAlignment="1" applyProtection="1">
      <alignment horizontal="center"/>
      <protection hidden="1"/>
    </xf>
    <xf numFmtId="0" fontId="9" fillId="0" borderId="228" xfId="0" applyFont="1" applyBorder="1" applyAlignment="1" applyProtection="1">
      <alignment horizontal="center"/>
      <protection hidden="1"/>
    </xf>
    <xf numFmtId="0" fontId="10" fillId="0" borderId="46" xfId="0" applyFont="1" applyBorder="1" applyAlignment="1" applyProtection="1">
      <alignment horizontal="center"/>
      <protection hidden="1"/>
    </xf>
    <xf numFmtId="0" fontId="10" fillId="0" borderId="46" xfId="0" applyFont="1" applyBorder="1" applyProtection="1">
      <protection hidden="1"/>
    </xf>
    <xf numFmtId="1" fontId="10" fillId="0" borderId="234" xfId="0" applyNumberFormat="1" applyFont="1" applyBorder="1" applyAlignment="1" applyProtection="1">
      <alignment horizontal="center"/>
      <protection hidden="1"/>
    </xf>
    <xf numFmtId="0" fontId="9" fillId="0" borderId="222" xfId="0" applyFont="1" applyBorder="1" applyAlignment="1" applyProtection="1">
      <alignment horizontal="center"/>
      <protection hidden="1"/>
    </xf>
    <xf numFmtId="0" fontId="10" fillId="0" borderId="251" xfId="0" applyFont="1" applyBorder="1" applyAlignment="1">
      <alignment vertical="center"/>
    </xf>
    <xf numFmtId="0" fontId="10" fillId="0" borderId="19" xfId="0" applyFont="1" applyBorder="1" applyAlignment="1">
      <alignment vertical="center"/>
    </xf>
    <xf numFmtId="0" fontId="6" fillId="0" borderId="252" xfId="0" applyFont="1" applyBorder="1" applyAlignment="1">
      <alignment vertical="center"/>
    </xf>
    <xf numFmtId="0" fontId="9" fillId="0" borderId="28" xfId="0" applyFont="1" applyBorder="1" applyProtection="1">
      <protection locked="0"/>
    </xf>
    <xf numFmtId="0" fontId="8" fillId="0" borderId="0" xfId="0" applyFont="1"/>
    <xf numFmtId="0" fontId="8" fillId="0" borderId="0" xfId="0" applyFont="1" applyProtection="1">
      <protection locked="0"/>
    </xf>
    <xf numFmtId="0" fontId="8" fillId="0" borderId="0" xfId="0" applyFont="1" applyProtection="1">
      <protection hidden="1"/>
    </xf>
    <xf numFmtId="0" fontId="47" fillId="0" borderId="0" xfId="0" applyFont="1" applyProtection="1">
      <protection hidden="1"/>
    </xf>
    <xf numFmtId="0" fontId="8" fillId="0" borderId="0" xfId="0" applyFont="1" applyAlignment="1">
      <alignment vertical="center" wrapText="1"/>
    </xf>
    <xf numFmtId="169" fontId="9" fillId="5" borderId="0" xfId="0" applyNumberFormat="1" applyFont="1" applyFill="1" applyAlignment="1">
      <alignment horizontal="center"/>
    </xf>
    <xf numFmtId="0" fontId="6" fillId="8" borderId="0" xfId="0" applyFont="1" applyFill="1" applyAlignment="1">
      <alignment horizontal="left" vertical="top"/>
    </xf>
    <xf numFmtId="0" fontId="9" fillId="5" borderId="0" xfId="0" applyFont="1" applyFill="1" applyAlignment="1">
      <alignment horizontal="center"/>
    </xf>
    <xf numFmtId="0" fontId="9"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9" fillId="5" borderId="0" xfId="0" applyFont="1" applyFill="1" applyAlignment="1" applyProtection="1">
      <alignment horizontal="center" vertical="center"/>
      <protection hidden="1"/>
    </xf>
    <xf numFmtId="0" fontId="20" fillId="0" borderId="0" xfId="0" applyFont="1"/>
    <xf numFmtId="0" fontId="20" fillId="16" borderId="0" xfId="11" applyFont="1" applyFill="1" applyAlignment="1">
      <alignment horizontal="left" vertical="top"/>
    </xf>
    <xf numFmtId="0" fontId="20" fillId="16" borderId="0" xfId="0" applyFont="1" applyFill="1" applyAlignment="1">
      <alignment horizontal="center"/>
    </xf>
    <xf numFmtId="0" fontId="48" fillId="0" borderId="0" xfId="0" quotePrefix="1" applyFont="1" applyAlignment="1">
      <alignment horizontal="center" vertical="center"/>
    </xf>
    <xf numFmtId="0" fontId="48" fillId="0" borderId="0" xfId="0" quotePrefix="1" applyFont="1" applyAlignment="1">
      <alignment horizontal="center" vertical="center" wrapText="1"/>
    </xf>
    <xf numFmtId="0" fontId="49" fillId="0" borderId="0" xfId="0" applyFont="1" applyAlignment="1">
      <alignment vertical="center"/>
    </xf>
    <xf numFmtId="0" fontId="49" fillId="0" borderId="0" xfId="0" applyFont="1" applyAlignment="1">
      <alignment horizontal="center" vertical="center"/>
    </xf>
    <xf numFmtId="0" fontId="8" fillId="0" borderId="0" xfId="0" applyFont="1" applyAlignment="1" applyProtection="1">
      <alignment vertical="center"/>
      <protection hidden="1"/>
    </xf>
    <xf numFmtId="0" fontId="8" fillId="0" borderId="0" xfId="1" applyFont="1" applyAlignment="1" applyProtection="1">
      <alignment horizontal="center"/>
      <protection hidden="1"/>
    </xf>
    <xf numFmtId="0" fontId="8" fillId="0" borderId="0" xfId="1" applyFont="1" applyProtection="1">
      <protection hidden="1"/>
    </xf>
    <xf numFmtId="0" fontId="8" fillId="0" borderId="0" xfId="1" applyFont="1" applyAlignment="1">
      <alignment horizontal="center"/>
    </xf>
    <xf numFmtId="0" fontId="8" fillId="0" borderId="0" xfId="1" applyFont="1"/>
    <xf numFmtId="0" fontId="8" fillId="0" borderId="0" xfId="1" applyFont="1" applyAlignment="1" applyProtection="1">
      <alignment horizontal="center"/>
      <protection locked="0"/>
    </xf>
    <xf numFmtId="0" fontId="8" fillId="0" borderId="0" xfId="1" applyFont="1" applyProtection="1">
      <protection locked="0"/>
    </xf>
    <xf numFmtId="0" fontId="8" fillId="0" borderId="0" xfId="3" quotePrefix="1" applyFont="1" applyAlignment="1" applyProtection="1">
      <alignment horizontal="center"/>
      <protection locked="0"/>
    </xf>
    <xf numFmtId="0" fontId="6" fillId="0" borderId="25" xfId="0" quotePrefix="1" applyFont="1" applyBorder="1" applyAlignment="1">
      <alignment horizontal="center" vertical="center"/>
    </xf>
    <xf numFmtId="0" fontId="50" fillId="0" borderId="0" xfId="0" applyFont="1" applyAlignment="1">
      <alignment vertical="center"/>
    </xf>
    <xf numFmtId="0" fontId="50" fillId="0" borderId="140" xfId="0" applyFont="1" applyBorder="1" applyAlignment="1">
      <alignment horizontal="center" vertical="center"/>
    </xf>
    <xf numFmtId="0" fontId="50" fillId="0" borderId="194" xfId="0" applyFont="1" applyBorder="1" applyAlignment="1">
      <alignment horizontal="center" vertical="center"/>
    </xf>
    <xf numFmtId="0" fontId="50" fillId="0" borderId="194" xfId="0" applyFont="1" applyBorder="1" applyAlignment="1">
      <alignment vertical="center" wrapText="1"/>
    </xf>
    <xf numFmtId="0" fontId="50" fillId="0" borderId="194" xfId="0" applyFont="1" applyBorder="1" applyAlignment="1">
      <alignment horizontal="justify" vertical="center"/>
    </xf>
    <xf numFmtId="0" fontId="9" fillId="2" borderId="0" xfId="0" applyFont="1" applyFill="1" applyAlignment="1">
      <alignment vertical="center"/>
    </xf>
    <xf numFmtId="0" fontId="9" fillId="2" borderId="82" xfId="0" applyFont="1" applyFill="1" applyBorder="1" applyAlignment="1">
      <alignment horizontal="center" vertical="center"/>
    </xf>
    <xf numFmtId="0" fontId="9" fillId="2" borderId="79" xfId="0" applyFont="1" applyFill="1" applyBorder="1" applyAlignment="1">
      <alignment horizontal="center" vertical="center"/>
    </xf>
    <xf numFmtId="0" fontId="10" fillId="2" borderId="82" xfId="0" applyFont="1" applyFill="1" applyBorder="1" applyAlignment="1">
      <alignment vertical="center"/>
    </xf>
    <xf numFmtId="0" fontId="9"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9" fillId="0" borderId="0" xfId="0" applyFont="1" applyAlignment="1">
      <alignment vertical="center"/>
    </xf>
    <xf numFmtId="0" fontId="9" fillId="0" borderId="0" xfId="0" applyFont="1" applyAlignment="1" applyProtection="1">
      <alignment vertical="center"/>
      <protection locked="0"/>
    </xf>
    <xf numFmtId="0" fontId="10" fillId="2" borderId="258" xfId="0" applyFont="1" applyFill="1" applyBorder="1" applyAlignment="1">
      <alignment vertical="center"/>
    </xf>
    <xf numFmtId="0" fontId="10" fillId="2" borderId="259" xfId="0" applyFont="1" applyFill="1" applyBorder="1" applyAlignment="1">
      <alignment vertical="center"/>
    </xf>
    <xf numFmtId="0" fontId="10" fillId="2" borderId="260" xfId="0" applyFont="1" applyFill="1" applyBorder="1" applyAlignment="1">
      <alignment vertical="center"/>
    </xf>
    <xf numFmtId="0" fontId="10" fillId="2" borderId="261" xfId="0" applyFont="1" applyFill="1" applyBorder="1" applyAlignment="1">
      <alignment vertical="center"/>
    </xf>
    <xf numFmtId="0" fontId="10" fillId="2" borderId="262" xfId="0" applyFont="1" applyFill="1" applyBorder="1" applyAlignment="1">
      <alignment vertical="center"/>
    </xf>
    <xf numFmtId="0" fontId="10" fillId="2" borderId="264" xfId="0" applyFont="1" applyFill="1" applyBorder="1" applyAlignment="1">
      <alignment vertical="center"/>
    </xf>
    <xf numFmtId="0" fontId="10" fillId="2" borderId="265" xfId="0" applyFont="1" applyFill="1" applyBorder="1" applyAlignment="1">
      <alignment vertical="center"/>
    </xf>
    <xf numFmtId="0" fontId="10" fillId="2" borderId="79" xfId="0" applyFont="1" applyFill="1" applyBorder="1" applyAlignment="1">
      <alignment vertical="center"/>
    </xf>
    <xf numFmtId="0" fontId="9" fillId="2" borderId="79" xfId="0" applyFont="1" applyFill="1" applyBorder="1" applyAlignment="1">
      <alignment vertical="center"/>
    </xf>
    <xf numFmtId="0" fontId="10" fillId="2" borderId="79" xfId="0" applyFont="1" applyFill="1" applyBorder="1" applyAlignment="1">
      <alignment horizontal="center" vertical="center"/>
    </xf>
    <xf numFmtId="0" fontId="9" fillId="2" borderId="78" xfId="0" applyFont="1" applyFill="1" applyBorder="1" applyAlignment="1">
      <alignment vertical="center"/>
    </xf>
    <xf numFmtId="0" fontId="10" fillId="2" borderId="80" xfId="0" applyFont="1" applyFill="1" applyBorder="1" applyAlignment="1">
      <alignment vertical="center"/>
    </xf>
    <xf numFmtId="0" fontId="9" fillId="2" borderId="77" xfId="0" applyFont="1" applyFill="1" applyBorder="1" applyAlignment="1">
      <alignment vertical="center"/>
    </xf>
    <xf numFmtId="0" fontId="10" fillId="2" borderId="88" xfId="0" applyFont="1" applyFill="1" applyBorder="1" applyAlignment="1">
      <alignment vertical="center"/>
    </xf>
    <xf numFmtId="0" fontId="9" fillId="2" borderId="81" xfId="0" applyFont="1" applyFill="1" applyBorder="1" applyAlignment="1">
      <alignment vertical="center"/>
    </xf>
    <xf numFmtId="0" fontId="9" fillId="2" borderId="82" xfId="0" applyFont="1" applyFill="1" applyBorder="1" applyAlignment="1">
      <alignment vertical="center"/>
    </xf>
    <xf numFmtId="0" fontId="10" fillId="2" borderId="82" xfId="0" applyFont="1" applyFill="1" applyBorder="1" applyAlignment="1" applyProtection="1">
      <alignment horizontal="center" vertical="center"/>
      <protection locked="0"/>
    </xf>
    <xf numFmtId="0" fontId="10" fillId="2" borderId="82" xfId="0" applyFont="1" applyFill="1" applyBorder="1" applyAlignment="1">
      <alignment horizontal="center" vertical="center"/>
    </xf>
    <xf numFmtId="0" fontId="10" fillId="2" borderId="83" xfId="0" applyFont="1" applyFill="1" applyBorder="1" applyAlignment="1">
      <alignment vertical="center"/>
    </xf>
    <xf numFmtId="0" fontId="10" fillId="2" borderId="59" xfId="0" applyFont="1" applyFill="1" applyBorder="1" applyAlignment="1">
      <alignment vertical="center"/>
    </xf>
    <xf numFmtId="0" fontId="10" fillId="2" borderId="60" xfId="0" applyFont="1" applyFill="1" applyBorder="1" applyAlignment="1">
      <alignment vertical="center"/>
    </xf>
    <xf numFmtId="0" fontId="10" fillId="2" borderId="61" xfId="0" applyFont="1" applyFill="1" applyBorder="1" applyAlignment="1">
      <alignment vertical="center"/>
    </xf>
    <xf numFmtId="0" fontId="10" fillId="2" borderId="64" xfId="0" applyFont="1" applyFill="1" applyBorder="1" applyAlignment="1">
      <alignment vertical="center"/>
    </xf>
    <xf numFmtId="0" fontId="10" fillId="2" borderId="139" xfId="0" applyFont="1" applyFill="1" applyBorder="1" applyAlignment="1">
      <alignment vertical="center"/>
    </xf>
    <xf numFmtId="0" fontId="10" fillId="2" borderId="65" xfId="0" applyFont="1" applyFill="1" applyBorder="1" applyAlignment="1">
      <alignment vertical="center"/>
    </xf>
    <xf numFmtId="0" fontId="10" fillId="2" borderId="56" xfId="0" applyFont="1" applyFill="1" applyBorder="1" applyAlignment="1">
      <alignment vertical="center"/>
    </xf>
    <xf numFmtId="0" fontId="10" fillId="2" borderId="58" xfId="0" applyFont="1" applyFill="1" applyBorder="1" applyAlignment="1">
      <alignment vertical="center"/>
    </xf>
    <xf numFmtId="0" fontId="10" fillId="2" borderId="77" xfId="0" applyFont="1" applyFill="1" applyBorder="1" applyAlignment="1">
      <alignment vertical="center"/>
    </xf>
    <xf numFmtId="0" fontId="10" fillId="2" borderId="55" xfId="0" applyFont="1" applyFill="1" applyBorder="1" applyAlignment="1">
      <alignment vertical="center"/>
    </xf>
    <xf numFmtId="0" fontId="52" fillId="0" borderId="0" xfId="0" applyFont="1"/>
    <xf numFmtId="0" fontId="52" fillId="0" borderId="194" xfId="0" applyFont="1" applyBorder="1" applyAlignment="1">
      <alignment horizontal="center"/>
    </xf>
    <xf numFmtId="0" fontId="52" fillId="0" borderId="194" xfId="0" applyFont="1" applyBorder="1"/>
    <xf numFmtId="0" fontId="10" fillId="2" borderId="0" xfId="0" applyFont="1" applyFill="1" applyAlignment="1">
      <alignment horizontal="right" vertical="center"/>
    </xf>
    <xf numFmtId="0" fontId="10" fillId="2" borderId="0" xfId="0" applyFont="1" applyFill="1" applyAlignment="1">
      <alignment vertical="top" wrapText="1"/>
    </xf>
    <xf numFmtId="0" fontId="9" fillId="5" borderId="84" xfId="0" applyFont="1" applyFill="1" applyBorder="1" applyAlignment="1">
      <alignment vertical="center"/>
    </xf>
    <xf numFmtId="0" fontId="9" fillId="5" borderId="85" xfId="0" applyFont="1" applyFill="1" applyBorder="1" applyAlignment="1">
      <alignment vertical="center"/>
    </xf>
    <xf numFmtId="0" fontId="9" fillId="5" borderId="86" xfId="0" applyFont="1" applyFill="1" applyBorder="1" applyAlignment="1">
      <alignment vertical="center"/>
    </xf>
    <xf numFmtId="0" fontId="10" fillId="2" borderId="81" xfId="0" applyFont="1" applyFill="1" applyBorder="1" applyAlignment="1">
      <alignment vertical="center"/>
    </xf>
    <xf numFmtId="0" fontId="10" fillId="2" borderId="78" xfId="0" applyFont="1" applyFill="1" applyBorder="1" applyAlignment="1">
      <alignment vertical="center"/>
    </xf>
    <xf numFmtId="0" fontId="15" fillId="0" borderId="0" xfId="0" applyFont="1" applyAlignment="1">
      <alignment horizontal="left"/>
    </xf>
    <xf numFmtId="0" fontId="9" fillId="0" borderId="84" xfId="0" applyFont="1" applyBorder="1" applyAlignment="1" applyProtection="1">
      <alignment horizontal="center" vertical="center"/>
      <protection locked="0"/>
    </xf>
    <xf numFmtId="0" fontId="9" fillId="0" borderId="269" xfId="0" applyFont="1" applyBorder="1" applyAlignment="1" applyProtection="1">
      <alignment horizontal="center" vertical="center"/>
      <protection locked="0"/>
    </xf>
    <xf numFmtId="0" fontId="5" fillId="0" borderId="0" xfId="0" applyFont="1" applyAlignment="1">
      <alignment vertical="center" wrapText="1"/>
    </xf>
    <xf numFmtId="0" fontId="6" fillId="0" borderId="0" xfId="0" quotePrefix="1" applyFont="1" applyAlignment="1">
      <alignment horizontal="center" vertical="center"/>
    </xf>
    <xf numFmtId="0" fontId="6" fillId="0" borderId="0" xfId="0" applyFont="1" applyAlignment="1">
      <alignment horizontal="left" vertical="center" wrapText="1"/>
    </xf>
    <xf numFmtId="0" fontId="6" fillId="0" borderId="13" xfId="0" applyFont="1" applyBorder="1" applyAlignment="1">
      <alignment horizontal="center" vertical="center" wrapText="1"/>
    </xf>
    <xf numFmtId="0" fontId="9" fillId="0" borderId="292" xfId="0" applyFont="1" applyBorder="1" applyAlignment="1" applyProtection="1">
      <alignment horizontal="center" vertical="center"/>
      <protection locked="0"/>
    </xf>
    <xf numFmtId="0" fontId="9" fillId="0" borderId="293" xfId="0" applyFont="1" applyBorder="1" applyAlignment="1" applyProtection="1">
      <alignment horizontal="center" vertical="center"/>
      <protection locked="0"/>
    </xf>
    <xf numFmtId="0" fontId="9" fillId="0" borderId="294" xfId="0" applyFont="1" applyBorder="1" applyAlignment="1" applyProtection="1">
      <alignment horizontal="center" vertical="center"/>
      <protection locked="0"/>
    </xf>
    <xf numFmtId="0" fontId="9" fillId="0" borderId="295" xfId="0" applyFont="1" applyBorder="1" applyAlignment="1" applyProtection="1">
      <alignment horizontal="center" vertical="center"/>
      <protection locked="0"/>
    </xf>
    <xf numFmtId="0" fontId="9" fillId="0" borderId="277" xfId="0" applyFont="1" applyBorder="1" applyAlignment="1" applyProtection="1">
      <alignment horizontal="center" vertical="center"/>
      <protection locked="0"/>
    </xf>
    <xf numFmtId="0" fontId="9" fillId="0" borderId="296" xfId="0" applyFont="1" applyBorder="1" applyAlignment="1" applyProtection="1">
      <alignment horizontal="center" vertical="center"/>
      <protection locked="0"/>
    </xf>
    <xf numFmtId="0" fontId="54" fillId="0" borderId="194" xfId="11" applyFont="1" applyBorder="1" applyAlignment="1">
      <alignment horizontal="center" vertical="center" wrapText="1"/>
    </xf>
    <xf numFmtId="0" fontId="55" fillId="0" borderId="0" xfId="11" applyFont="1" applyAlignment="1">
      <alignment wrapText="1"/>
    </xf>
    <xf numFmtId="0" fontId="55" fillId="0" borderId="194" xfId="11" applyFont="1" applyBorder="1" applyAlignment="1">
      <alignment horizontal="center" wrapText="1"/>
    </xf>
    <xf numFmtId="0" fontId="55" fillId="0" borderId="194" xfId="11" applyFont="1" applyBorder="1" applyAlignment="1">
      <alignment wrapText="1"/>
    </xf>
    <xf numFmtId="0" fontId="55" fillId="0" borderId="194" xfId="15" applyFont="1" applyBorder="1" applyAlignment="1">
      <alignment vertical="center" wrapText="1"/>
    </xf>
    <xf numFmtId="0" fontId="55" fillId="0" borderId="194" xfId="15" applyFont="1" applyBorder="1" applyAlignment="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9" fillId="0" borderId="0" xfId="0" applyFont="1" applyAlignment="1">
      <alignment horizontal="center" vertical="center"/>
    </xf>
    <xf numFmtId="0" fontId="15" fillId="0" borderId="0" xfId="0" applyFont="1" applyAlignment="1">
      <alignment vertical="center" wrapText="1"/>
    </xf>
    <xf numFmtId="0" fontId="6" fillId="24" borderId="0" xfId="0" applyFont="1" applyFill="1"/>
    <xf numFmtId="0" fontId="9" fillId="2" borderId="0" xfId="0" applyFont="1" applyFill="1" applyAlignment="1">
      <alignment horizontal="right" vertical="center"/>
    </xf>
    <xf numFmtId="0" fontId="57" fillId="0" borderId="0" xfId="0" applyFont="1" applyAlignment="1">
      <alignment horizontal="justify" vertical="center"/>
    </xf>
    <xf numFmtId="0" fontId="58" fillId="0" borderId="0" xfId="0" applyFont="1"/>
    <xf numFmtId="0" fontId="9" fillId="12" borderId="0" xfId="0" applyFont="1" applyFill="1"/>
    <xf numFmtId="0" fontId="61" fillId="0" borderId="0" xfId="0" applyFont="1" applyAlignment="1">
      <alignment horizontal="left" vertical="center" indent="2"/>
    </xf>
    <xf numFmtId="0" fontId="62" fillId="0" borderId="0" xfId="0" applyFont="1" applyAlignment="1">
      <alignment horizontal="left" vertical="center" indent="2"/>
    </xf>
    <xf numFmtId="0" fontId="62" fillId="0" borderId="0" xfId="0" applyFont="1" applyAlignment="1">
      <alignment vertical="center"/>
    </xf>
    <xf numFmtId="0" fontId="5" fillId="5" borderId="0" xfId="0" applyFont="1" applyFill="1" applyAlignment="1">
      <alignment horizontal="center"/>
    </xf>
    <xf numFmtId="0" fontId="6" fillId="0" borderId="0" xfId="0" applyFont="1" applyAlignment="1">
      <alignment horizontal="left" wrapText="1"/>
    </xf>
    <xf numFmtId="0" fontId="9" fillId="5" borderId="34" xfId="0" applyFont="1" applyFill="1" applyBorder="1" applyAlignment="1">
      <alignment horizontal="center" vertical="center" wrapText="1"/>
    </xf>
    <xf numFmtId="0" fontId="54" fillId="0" borderId="194" xfId="11" applyFont="1" applyBorder="1" applyAlignment="1">
      <alignment horizontal="center" wrapText="1"/>
    </xf>
    <xf numFmtId="49" fontId="33" fillId="18" borderId="172" xfId="11" applyNumberFormat="1" applyFont="1" applyFill="1" applyBorder="1" applyAlignment="1">
      <alignment horizontal="center" vertical="center" wrapText="1"/>
    </xf>
    <xf numFmtId="49" fontId="33" fillId="18" borderId="146" xfId="11" applyNumberFormat="1" applyFont="1" applyFill="1" applyBorder="1" applyAlignment="1">
      <alignment horizontal="center" vertical="center" wrapText="1"/>
    </xf>
    <xf numFmtId="49" fontId="33" fillId="18" borderId="173" xfId="11" applyNumberFormat="1" applyFont="1" applyFill="1" applyBorder="1" applyAlignment="1">
      <alignment horizontal="center" vertical="center" wrapText="1"/>
    </xf>
    <xf numFmtId="0" fontId="6" fillId="0" borderId="0" xfId="0" quotePrefix="1" applyFont="1" applyAlignment="1">
      <alignment horizontal="center"/>
    </xf>
    <xf numFmtId="0" fontId="6" fillId="0" borderId="11"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3" fillId="24" borderId="0" xfId="0" applyFont="1" applyFill="1"/>
    <xf numFmtId="0" fontId="5" fillId="24" borderId="0" xfId="0" applyFont="1" applyFill="1"/>
    <xf numFmtId="0" fontId="16" fillId="6" borderId="5" xfId="1" applyFont="1" applyFill="1" applyBorder="1" applyAlignment="1">
      <alignment horizontal="center" vertical="center" wrapText="1"/>
    </xf>
    <xf numFmtId="0" fontId="16" fillId="5" borderId="7" xfId="1" applyFont="1" applyFill="1" applyBorder="1" applyAlignment="1">
      <alignment horizontal="center" vertical="center"/>
    </xf>
    <xf numFmtId="0" fontId="16" fillId="5" borderId="299" xfId="1" applyFont="1" applyFill="1" applyBorder="1" applyAlignment="1">
      <alignment horizontal="center" vertical="center"/>
    </xf>
    <xf numFmtId="0" fontId="6" fillId="0" borderId="0" xfId="0" applyFont="1" applyAlignment="1">
      <alignment horizontal="center" vertical="center"/>
    </xf>
    <xf numFmtId="0" fontId="2" fillId="0" borderId="0" xfId="14"/>
    <xf numFmtId="0" fontId="1" fillId="0" borderId="0" xfId="3" quotePrefix="1" applyAlignment="1">
      <alignment horizontal="center"/>
    </xf>
    <xf numFmtId="0" fontId="1" fillId="0" borderId="0" xfId="3"/>
    <xf numFmtId="0" fontId="2" fillId="0" borderId="0" xfId="14" applyAlignment="1">
      <alignment horizontal="center"/>
    </xf>
    <xf numFmtId="0" fontId="2" fillId="0" borderId="0" xfId="14" applyAlignment="1">
      <alignment horizontal="center" vertical="center"/>
    </xf>
    <xf numFmtId="0" fontId="1" fillId="0" borderId="0" xfId="3" quotePrefix="1" applyAlignment="1">
      <alignment horizontal="center" vertical="center"/>
    </xf>
    <xf numFmtId="0" fontId="1" fillId="0" borderId="0" xfId="3" quotePrefix="1" applyAlignment="1">
      <alignment horizontal="left" vertical="center"/>
    </xf>
    <xf numFmtId="0" fontId="2" fillId="0" borderId="300" xfId="14" applyBorder="1" applyAlignment="1">
      <alignment horizontal="center" vertical="center"/>
    </xf>
    <xf numFmtId="0" fontId="65" fillId="0" borderId="0" xfId="14" applyFont="1"/>
    <xf numFmtId="0" fontId="25" fillId="0" borderId="0" xfId="11" applyFont="1" applyAlignment="1">
      <alignment wrapText="1"/>
    </xf>
    <xf numFmtId="0" fontId="25" fillId="0" borderId="0" xfId="0" applyFont="1" applyAlignment="1">
      <alignment wrapText="1"/>
    </xf>
    <xf numFmtId="0" fontId="6" fillId="0" borderId="0" xfId="0" applyFont="1" applyAlignment="1">
      <alignment horizontal="justify" wrapText="1"/>
    </xf>
    <xf numFmtId="0" fontId="6" fillId="0" borderId="0" xfId="0" applyFont="1" applyAlignment="1">
      <alignment horizontal="justify" vertical="center" wrapText="1"/>
    </xf>
    <xf numFmtId="0" fontId="6" fillId="0" borderId="13" xfId="0" applyFont="1" applyBorder="1" applyAlignment="1">
      <alignment horizontal="center" wrapText="1"/>
    </xf>
    <xf numFmtId="0" fontId="5" fillId="0" borderId="0" xfId="0" applyFont="1" applyAlignment="1">
      <alignment horizontal="left" wrapText="1"/>
    </xf>
    <xf numFmtId="0" fontId="63" fillId="0" borderId="0" xfId="0" applyFont="1"/>
    <xf numFmtId="0" fontId="6" fillId="0" borderId="0" xfId="0" quotePrefix="1" applyFont="1" applyAlignment="1">
      <alignment horizontal="center" vertical="center" wrapText="1"/>
    </xf>
    <xf numFmtId="0" fontId="20" fillId="0" borderId="178" xfId="11" applyFont="1" applyBorder="1" applyAlignment="1">
      <alignment horizontal="center" vertical="center" wrapText="1"/>
    </xf>
    <xf numFmtId="0" fontId="20" fillId="0" borderId="179" xfId="11" applyFont="1" applyBorder="1" applyAlignment="1">
      <alignment horizontal="center" vertical="center"/>
    </xf>
    <xf numFmtId="0" fontId="20" fillId="0" borderId="180" xfId="11" applyFont="1" applyBorder="1"/>
    <xf numFmtId="0" fontId="20" fillId="0" borderId="0" xfId="11" applyFont="1" applyAlignment="1">
      <alignment horizontal="center" vertical="center" wrapText="1"/>
    </xf>
    <xf numFmtId="0" fontId="20" fillId="0" borderId="0" xfId="11" applyFont="1" applyAlignment="1">
      <alignment horizontal="center" wrapText="1"/>
    </xf>
    <xf numFmtId="0" fontId="9" fillId="2" borderId="84" xfId="0" applyFont="1" applyFill="1"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64" fillId="0" borderId="0" xfId="0" applyFont="1" applyAlignment="1">
      <alignment horizontal="center" vertical="center"/>
    </xf>
    <xf numFmtId="0" fontId="64" fillId="0" borderId="0" xfId="0" applyFont="1" applyAlignment="1">
      <alignment vertical="center"/>
    </xf>
    <xf numFmtId="0" fontId="0" fillId="0" borderId="0" xfId="0" applyAlignment="1">
      <alignment wrapText="1"/>
    </xf>
    <xf numFmtId="0" fontId="63" fillId="0" borderId="0" xfId="0" applyFont="1" applyAlignment="1">
      <alignment wrapText="1"/>
    </xf>
    <xf numFmtId="0" fontId="9" fillId="0" borderId="0" xfId="0" applyFont="1" applyAlignment="1">
      <alignment wrapText="1"/>
    </xf>
    <xf numFmtId="0" fontId="5" fillId="0" borderId="70" xfId="0" applyFont="1" applyBorder="1" applyAlignment="1">
      <alignment horizontal="center"/>
    </xf>
    <xf numFmtId="0" fontId="5" fillId="0" borderId="0" xfId="0" applyFont="1" applyAlignment="1">
      <alignment horizontal="center"/>
    </xf>
    <xf numFmtId="0" fontId="5" fillId="0" borderId="66" xfId="0" applyFont="1" applyBorder="1" applyAlignment="1">
      <alignment horizontal="center"/>
    </xf>
    <xf numFmtId="0" fontId="6" fillId="12" borderId="0" xfId="0" applyFont="1" applyFill="1" applyAlignment="1">
      <alignment horizontal="center" wrapText="1"/>
    </xf>
    <xf numFmtId="0" fontId="60" fillId="12" borderId="68" xfId="0" applyFont="1" applyFill="1" applyBorder="1" applyAlignment="1">
      <alignment horizontal="left" wrapText="1"/>
    </xf>
    <xf numFmtId="0" fontId="59" fillId="0" borderId="68" xfId="0" applyFont="1" applyBorder="1" applyAlignment="1">
      <alignment horizontal="left"/>
    </xf>
    <xf numFmtId="0" fontId="10" fillId="0" borderId="60" xfId="0" applyFont="1" applyBorder="1" applyAlignment="1">
      <alignment horizontal="right"/>
    </xf>
    <xf numFmtId="0" fontId="10" fillId="0" borderId="215" xfId="0" applyFont="1" applyBorder="1" applyAlignment="1" applyProtection="1">
      <alignment horizontal="center" vertical="center"/>
      <protection locked="0"/>
    </xf>
    <xf numFmtId="0" fontId="10" fillId="0" borderId="216" xfId="0" applyFont="1" applyBorder="1" applyAlignment="1" applyProtection="1">
      <alignment horizontal="center" vertical="center"/>
      <protection locked="0"/>
    </xf>
    <xf numFmtId="0" fontId="10" fillId="0" borderId="217" xfId="0" applyFont="1" applyBorder="1" applyAlignment="1" applyProtection="1">
      <alignment horizontal="center" vertical="center"/>
      <protection locked="0"/>
    </xf>
    <xf numFmtId="0" fontId="10" fillId="2" borderId="26"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22" xfId="0" applyFont="1" applyFill="1" applyBorder="1" applyAlignment="1">
      <alignment horizontal="left" vertical="center"/>
    </xf>
    <xf numFmtId="0" fontId="9" fillId="2" borderId="198"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199" xfId="0" applyFont="1" applyFill="1" applyBorder="1" applyAlignment="1">
      <alignment horizontal="left" vertical="center" wrapText="1"/>
    </xf>
    <xf numFmtId="0" fontId="9" fillId="2" borderId="84"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86" xfId="0" applyFont="1" applyFill="1" applyBorder="1" applyAlignment="1">
      <alignment horizontal="center" vertical="center"/>
    </xf>
    <xf numFmtId="0" fontId="9" fillId="0" borderId="212" xfId="0" applyFont="1" applyBorder="1" applyAlignment="1" applyProtection="1">
      <alignment horizontal="center" vertical="center"/>
      <protection locked="0"/>
    </xf>
    <xf numFmtId="0" fontId="9" fillId="0" borderId="213" xfId="0" applyFont="1" applyBorder="1" applyAlignment="1" applyProtection="1">
      <alignment horizontal="center" vertical="center"/>
      <protection locked="0"/>
    </xf>
    <xf numFmtId="0" fontId="9" fillId="0" borderId="214" xfId="0" applyFont="1" applyBorder="1" applyAlignment="1" applyProtection="1">
      <alignment horizontal="center" vertical="center"/>
      <protection locked="0"/>
    </xf>
    <xf numFmtId="0" fontId="9" fillId="2" borderId="64" xfId="0" applyFont="1" applyFill="1" applyBorder="1" applyAlignment="1">
      <alignment horizontal="center" vertical="center"/>
    </xf>
    <xf numFmtId="0" fontId="9" fillId="2" borderId="0" xfId="0" applyFont="1" applyFill="1" applyAlignment="1">
      <alignment horizontal="center" vertical="center"/>
    </xf>
    <xf numFmtId="1" fontId="9" fillId="0" borderId="81" xfId="9" applyNumberFormat="1" applyFont="1" applyBorder="1" applyAlignment="1" applyProtection="1">
      <alignment horizontal="center" vertical="center"/>
      <protection locked="0"/>
    </xf>
    <xf numFmtId="1" fontId="9" fillId="0" borderId="82" xfId="9" applyNumberFormat="1" applyFont="1" applyBorder="1" applyAlignment="1" applyProtection="1">
      <alignment horizontal="center" vertical="center"/>
      <protection locked="0"/>
    </xf>
    <xf numFmtId="1" fontId="9" fillId="0" borderId="83" xfId="9" applyNumberFormat="1"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0" borderId="85" xfId="0" applyFont="1" applyBorder="1" applyAlignment="1" applyProtection="1">
      <alignment horizontal="center" vertical="center"/>
      <protection locked="0"/>
    </xf>
    <xf numFmtId="0" fontId="9" fillId="0" borderId="86" xfId="0" applyFont="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88" xfId="0"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207" xfId="0" applyFont="1" applyBorder="1" applyAlignment="1" applyProtection="1">
      <alignment horizontal="center" vertical="center"/>
      <protection locked="0"/>
    </xf>
    <xf numFmtId="0" fontId="9" fillId="0" borderId="202" xfId="0" applyFont="1" applyBorder="1" applyAlignment="1" applyProtection="1">
      <alignment horizontal="center" vertical="center"/>
      <protection locked="0"/>
    </xf>
    <xf numFmtId="0" fontId="9" fillId="0" borderId="203" xfId="0" applyFont="1" applyBorder="1" applyAlignment="1" applyProtection="1">
      <alignment horizontal="center" vertical="center"/>
      <protection locked="0"/>
    </xf>
    <xf numFmtId="0" fontId="10" fillId="2" borderId="13"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23" xfId="0" applyFont="1" applyFill="1" applyBorder="1" applyAlignment="1">
      <alignment horizontal="center" vertical="center"/>
    </xf>
    <xf numFmtId="168" fontId="9" fillId="0" borderId="115" xfId="9" applyNumberFormat="1" applyFont="1" applyFill="1" applyBorder="1" applyAlignment="1" applyProtection="1">
      <alignment horizontal="center" vertical="center"/>
      <protection locked="0"/>
    </xf>
    <xf numFmtId="168" fontId="9" fillId="0" borderId="116" xfId="9" applyNumberFormat="1" applyFont="1" applyFill="1" applyBorder="1" applyAlignment="1" applyProtection="1">
      <alignment horizontal="center" vertical="center"/>
      <protection locked="0"/>
    </xf>
    <xf numFmtId="168" fontId="9" fillId="0" borderId="119" xfId="9" applyNumberFormat="1" applyFont="1" applyFill="1" applyBorder="1" applyAlignment="1" applyProtection="1">
      <alignment horizontal="center" vertical="center"/>
      <protection locked="0"/>
    </xf>
    <xf numFmtId="168" fontId="9" fillId="0" borderId="120" xfId="9" applyNumberFormat="1" applyFont="1" applyFill="1" applyBorder="1" applyAlignment="1" applyProtection="1">
      <alignment horizontal="center" vertical="center"/>
      <protection locked="0"/>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2" xfId="0" applyFont="1" applyFill="1" applyBorder="1" applyAlignment="1">
      <alignment horizontal="center" vertical="center" wrapText="1"/>
    </xf>
    <xf numFmtId="168" fontId="9" fillId="0" borderId="78" xfId="9" applyNumberFormat="1" applyFont="1" applyFill="1" applyBorder="1" applyAlignment="1" applyProtection="1">
      <alignment horizontal="center" vertical="center"/>
      <protection locked="0"/>
    </xf>
    <xf numFmtId="168" fontId="9" fillId="0" borderId="80" xfId="9" applyNumberFormat="1" applyFont="1" applyFill="1" applyBorder="1" applyAlignment="1" applyProtection="1">
      <alignment horizontal="center" vertical="center"/>
      <protection locked="0"/>
    </xf>
    <xf numFmtId="168" fontId="9" fillId="0" borderId="81" xfId="9" applyNumberFormat="1" applyFont="1" applyFill="1" applyBorder="1" applyAlignment="1" applyProtection="1">
      <alignment horizontal="center" vertical="center"/>
      <protection locked="0"/>
    </xf>
    <xf numFmtId="168" fontId="9" fillId="0" borderId="83" xfId="9" applyNumberFormat="1" applyFont="1" applyFill="1" applyBorder="1" applyAlignment="1" applyProtection="1">
      <alignment horizontal="center" vertical="center"/>
      <protection locked="0"/>
    </xf>
    <xf numFmtId="0" fontId="9" fillId="2" borderId="24"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0" borderId="114" xfId="0" applyFont="1" applyBorder="1" applyAlignment="1" applyProtection="1">
      <alignment horizontal="center" vertical="center"/>
      <protection locked="0"/>
    </xf>
    <xf numFmtId="0" fontId="9" fillId="0" borderId="118" xfId="0" applyFont="1" applyBorder="1" applyAlignment="1" applyProtection="1">
      <alignment horizontal="center" vertical="center"/>
      <protection locked="0"/>
    </xf>
    <xf numFmtId="0" fontId="10" fillId="2" borderId="0" xfId="0" applyFont="1" applyFill="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6" xfId="0" applyFont="1" applyFill="1" applyBorder="1" applyAlignment="1">
      <alignment horizontal="center" vertical="center"/>
    </xf>
    <xf numFmtId="0" fontId="12" fillId="2" borderId="84" xfId="0" applyFont="1" applyFill="1" applyBorder="1" applyAlignment="1">
      <alignment horizontal="center" wrapText="1"/>
    </xf>
    <xf numFmtId="0" fontId="69" fillId="2" borderId="85" xfId="0" applyFont="1" applyFill="1" applyBorder="1" applyAlignment="1">
      <alignment horizontal="center"/>
    </xf>
    <xf numFmtId="0" fontId="69" fillId="2" borderId="86" xfId="0" applyFont="1" applyFill="1" applyBorder="1" applyAlignment="1">
      <alignment horizontal="center"/>
    </xf>
    <xf numFmtId="0" fontId="9" fillId="5" borderId="24" xfId="0" applyFont="1" applyFill="1" applyBorder="1" applyAlignment="1">
      <alignment horizontal="center" vertical="center"/>
    </xf>
    <xf numFmtId="0" fontId="11" fillId="0" borderId="0" xfId="0" applyFont="1" applyAlignment="1">
      <alignment horizontal="center"/>
    </xf>
    <xf numFmtId="0" fontId="10" fillId="2" borderId="57" xfId="0" applyFont="1" applyFill="1" applyBorder="1" applyAlignment="1">
      <alignment horizontal="center" vertical="center" wrapText="1"/>
    </xf>
    <xf numFmtId="0" fontId="9" fillId="5" borderId="84" xfId="0" applyFont="1" applyFill="1" applyBorder="1" applyAlignment="1">
      <alignment horizontal="center" vertical="center"/>
    </xf>
    <xf numFmtId="0" fontId="9" fillId="5" borderId="85" xfId="0" applyFont="1" applyFill="1" applyBorder="1" applyAlignment="1">
      <alignment horizontal="center" vertical="center"/>
    </xf>
    <xf numFmtId="0" fontId="9" fillId="5" borderId="86" xfId="0" applyFont="1" applyFill="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xf>
    <xf numFmtId="0" fontId="9" fillId="5" borderId="97" xfId="0" applyFont="1" applyFill="1" applyBorder="1" applyAlignment="1">
      <alignment horizontal="center" vertical="center"/>
    </xf>
    <xf numFmtId="0" fontId="9" fillId="5" borderId="96" xfId="0" applyFont="1" applyFill="1" applyBorder="1" applyAlignment="1">
      <alignment horizontal="center" vertical="center"/>
    </xf>
    <xf numFmtId="0" fontId="9" fillId="5" borderId="98" xfId="0" applyFont="1" applyFill="1" applyBorder="1" applyAlignment="1">
      <alignment horizontal="center" vertical="center"/>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2" borderId="0" xfId="0" applyFont="1" applyFill="1" applyAlignment="1">
      <alignment horizontal="center" vertical="center"/>
    </xf>
    <xf numFmtId="0" fontId="10" fillId="0" borderId="8"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4"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9" fillId="2" borderId="89"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9" fillId="2" borderId="112" xfId="0" applyFont="1" applyFill="1" applyBorder="1" applyAlignment="1">
      <alignment horizontal="center" vertical="center" wrapText="1"/>
    </xf>
    <xf numFmtId="0" fontId="17" fillId="0" borderId="8" xfId="0" quotePrefix="1"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1" fontId="10" fillId="0" borderId="117" xfId="0" applyNumberFormat="1" applyFont="1" applyBorder="1" applyAlignment="1" applyProtection="1">
      <alignment horizontal="center" vertical="center"/>
      <protection locked="0"/>
    </xf>
    <xf numFmtId="1" fontId="10" fillId="0" borderId="79" xfId="0" applyNumberFormat="1" applyFont="1" applyBorder="1" applyAlignment="1" applyProtection="1">
      <alignment horizontal="center" vertical="center"/>
      <protection locked="0"/>
    </xf>
    <xf numFmtId="1" fontId="10" fillId="0" borderId="138" xfId="0" applyNumberFormat="1" applyFont="1" applyBorder="1" applyAlignment="1" applyProtection="1">
      <alignment horizontal="center" vertical="center"/>
      <protection locked="0"/>
    </xf>
    <xf numFmtId="0" fontId="10" fillId="2" borderId="21"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0" xfId="0" applyFont="1" applyFill="1" applyBorder="1" applyAlignment="1">
      <alignment horizontal="left" vertical="center"/>
    </xf>
    <xf numFmtId="0" fontId="9" fillId="2" borderId="45" xfId="0" applyFont="1" applyFill="1" applyBorder="1" applyAlignment="1">
      <alignment horizontal="left" vertical="center"/>
    </xf>
    <xf numFmtId="0" fontId="9" fillId="2" borderId="0" xfId="0" applyFont="1" applyFill="1" applyAlignment="1">
      <alignment horizontal="left" vertical="center"/>
    </xf>
    <xf numFmtId="0" fontId="9" fillId="2" borderId="20" xfId="0" applyFont="1" applyFill="1" applyBorder="1" applyAlignment="1">
      <alignment horizontal="left" vertical="center"/>
    </xf>
    <xf numFmtId="0" fontId="9" fillId="2" borderId="10" xfId="0" applyFont="1" applyFill="1" applyBorder="1" applyAlignment="1">
      <alignment horizontal="left" vertical="center"/>
    </xf>
    <xf numFmtId="0" fontId="9" fillId="2" borderId="45" xfId="0" applyFont="1" applyFill="1" applyBorder="1" applyAlignment="1">
      <alignment horizontal="center" vertical="center"/>
    </xf>
    <xf numFmtId="0" fontId="10" fillId="0" borderId="77" xfId="0" applyFont="1" applyBorder="1" applyAlignment="1" applyProtection="1">
      <alignment horizontal="center" vertical="center"/>
      <protection locked="0"/>
    </xf>
    <xf numFmtId="0" fontId="10" fillId="0" borderId="88" xfId="0" applyFont="1" applyBorder="1" applyAlignment="1" applyProtection="1">
      <alignment horizontal="center" vertical="center"/>
      <protection locked="0"/>
    </xf>
    <xf numFmtId="1" fontId="10" fillId="0" borderId="81" xfId="9" applyNumberFormat="1" applyFont="1" applyFill="1" applyBorder="1" applyAlignment="1" applyProtection="1">
      <alignment horizontal="center" vertical="center"/>
      <protection locked="0"/>
    </xf>
    <xf numFmtId="1" fontId="10" fillId="0" borderId="82" xfId="9" applyNumberFormat="1" applyFont="1" applyFill="1" applyBorder="1" applyAlignment="1" applyProtection="1">
      <alignment horizontal="center" vertical="center"/>
      <protection locked="0"/>
    </xf>
    <xf numFmtId="1" fontId="10" fillId="0" borderId="83" xfId="9" applyNumberFormat="1" applyFont="1" applyFill="1" applyBorder="1" applyAlignment="1" applyProtection="1">
      <alignment horizontal="center" vertical="center"/>
      <protection locked="0"/>
    </xf>
    <xf numFmtId="0" fontId="9" fillId="0" borderId="136" xfId="0" applyFont="1" applyBorder="1" applyAlignment="1" applyProtection="1">
      <alignment horizontal="center" vertical="center"/>
      <protection locked="0"/>
    </xf>
    <xf numFmtId="0" fontId="9" fillId="0" borderId="137" xfId="0" applyFont="1" applyBorder="1" applyAlignment="1" applyProtection="1">
      <alignment horizontal="center" vertical="center"/>
      <protection locked="0"/>
    </xf>
    <xf numFmtId="0" fontId="9" fillId="2" borderId="0" xfId="0" applyFont="1" applyFill="1" applyAlignment="1">
      <alignment horizontal="center" vertical="center" wrapText="1"/>
    </xf>
    <xf numFmtId="0" fontId="9" fillId="2" borderId="21"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21" xfId="0" applyFont="1" applyFill="1" applyBorder="1" applyAlignment="1">
      <alignment horizontal="center" vertical="center"/>
    </xf>
    <xf numFmtId="168" fontId="9" fillId="0" borderId="121" xfId="9" applyNumberFormat="1" applyFont="1" applyBorder="1" applyAlignment="1" applyProtection="1">
      <alignment horizontal="center" vertical="center"/>
      <protection locked="0"/>
    </xf>
    <xf numFmtId="168" fontId="9" fillId="0" borderId="104" xfId="9" applyNumberFormat="1" applyFont="1" applyBorder="1" applyAlignment="1" applyProtection="1">
      <alignment horizontal="center" vertical="center"/>
      <protection locked="0"/>
    </xf>
    <xf numFmtId="0" fontId="9" fillId="2" borderId="8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06" xfId="0" applyFont="1" applyFill="1" applyBorder="1" applyAlignment="1">
      <alignment horizontal="center" vertical="center" wrapText="1"/>
    </xf>
    <xf numFmtId="168" fontId="9" fillId="0" borderId="75" xfId="9" applyNumberFormat="1" applyFont="1" applyFill="1" applyBorder="1" applyAlignment="1" applyProtection="1">
      <alignment horizontal="center" vertical="center"/>
      <protection locked="0"/>
    </xf>
    <xf numFmtId="168" fontId="9" fillId="0" borderId="101" xfId="9" applyNumberFormat="1" applyFont="1" applyFill="1" applyBorder="1" applyAlignment="1" applyProtection="1">
      <alignment horizontal="center" vertical="center"/>
      <protection locked="0"/>
    </xf>
    <xf numFmtId="168" fontId="9" fillId="0" borderId="76" xfId="9" applyNumberFormat="1" applyFont="1" applyFill="1" applyBorder="1" applyAlignment="1" applyProtection="1">
      <alignment horizontal="center" vertical="center"/>
      <protection locked="0"/>
    </xf>
    <xf numFmtId="168" fontId="9" fillId="0" borderId="102" xfId="9" applyNumberFormat="1" applyFont="1" applyFill="1" applyBorder="1" applyAlignment="1" applyProtection="1">
      <alignment horizontal="center" vertical="center"/>
      <protection locked="0"/>
    </xf>
    <xf numFmtId="0" fontId="9" fillId="2" borderId="88"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106" xfId="0" applyFont="1" applyFill="1" applyBorder="1" applyAlignment="1">
      <alignment horizontal="center" vertical="center"/>
    </xf>
    <xf numFmtId="0" fontId="10" fillId="0" borderId="51"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91" xfId="0" applyFont="1" applyBorder="1" applyAlignment="1" applyProtection="1">
      <alignment horizontal="center" vertical="center"/>
      <protection locked="0"/>
    </xf>
    <xf numFmtId="169" fontId="9" fillId="0" borderId="77" xfId="10" applyNumberFormat="1" applyFont="1" applyBorder="1" applyAlignment="1" applyProtection="1">
      <alignment horizontal="center" vertical="center" wrapText="1"/>
      <protection locked="0"/>
    </xf>
    <xf numFmtId="169" fontId="9" fillId="0" borderId="0" xfId="10" applyNumberFormat="1" applyFont="1" applyBorder="1" applyAlignment="1" applyProtection="1">
      <alignment horizontal="center" vertical="center" wrapText="1"/>
      <protection locked="0"/>
    </xf>
    <xf numFmtId="169" fontId="9" fillId="0" borderId="88" xfId="10" applyNumberFormat="1" applyFont="1" applyBorder="1" applyAlignment="1" applyProtection="1">
      <alignment horizontal="center" vertical="center" wrapText="1"/>
      <protection locked="0"/>
    </xf>
    <xf numFmtId="169" fontId="9" fillId="0" borderId="81" xfId="10" applyNumberFormat="1" applyFont="1" applyBorder="1" applyAlignment="1" applyProtection="1">
      <alignment horizontal="center" vertical="center" wrapText="1"/>
      <protection locked="0"/>
    </xf>
    <xf numFmtId="169" fontId="9" fillId="0" borderId="82" xfId="10" applyNumberFormat="1" applyFont="1" applyBorder="1" applyAlignment="1" applyProtection="1">
      <alignment horizontal="center" vertical="center" wrapText="1"/>
      <protection locked="0"/>
    </xf>
    <xf numFmtId="169" fontId="9" fillId="0" borderId="83" xfId="10" applyNumberFormat="1" applyFont="1" applyBorder="1" applyAlignment="1" applyProtection="1">
      <alignment horizontal="center" vertical="center" wrapText="1"/>
      <protection locked="0"/>
    </xf>
    <xf numFmtId="168" fontId="9" fillId="0" borderId="77" xfId="9" applyNumberFormat="1" applyFont="1" applyBorder="1" applyAlignment="1" applyProtection="1">
      <alignment horizontal="center" vertical="center" wrapText="1"/>
      <protection locked="0"/>
    </xf>
    <xf numFmtId="168" fontId="9" fillId="0" borderId="0" xfId="9" applyNumberFormat="1" applyFont="1" applyBorder="1" applyAlignment="1" applyProtection="1">
      <alignment horizontal="center" vertical="center" wrapText="1"/>
      <protection locked="0"/>
    </xf>
    <xf numFmtId="168" fontId="9" fillId="0" borderId="88" xfId="9" applyNumberFormat="1" applyFont="1" applyBorder="1" applyAlignment="1" applyProtection="1">
      <alignment horizontal="center" vertical="center" wrapText="1"/>
      <protection locked="0"/>
    </xf>
    <xf numFmtId="168" fontId="9" fillId="0" borderId="81" xfId="9" applyNumberFormat="1" applyFont="1" applyBorder="1" applyAlignment="1" applyProtection="1">
      <alignment horizontal="center" vertical="center" wrapText="1"/>
      <protection locked="0"/>
    </xf>
    <xf numFmtId="168" fontId="9" fillId="0" borderId="82" xfId="9" applyNumberFormat="1" applyFont="1" applyBorder="1" applyAlignment="1" applyProtection="1">
      <alignment horizontal="center" vertical="center" wrapText="1"/>
      <protection locked="0"/>
    </xf>
    <xf numFmtId="168" fontId="9" fillId="0" borderId="83" xfId="9" applyNumberFormat="1" applyFont="1" applyBorder="1" applyAlignment="1" applyProtection="1">
      <alignment horizontal="center" vertical="center" wrapText="1"/>
      <protection locked="0"/>
    </xf>
    <xf numFmtId="0" fontId="9" fillId="2" borderId="107" xfId="0" applyFont="1" applyFill="1" applyBorder="1" applyAlignment="1">
      <alignment horizontal="center" vertical="center"/>
    </xf>
    <xf numFmtId="0" fontId="9" fillId="2" borderId="100"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0" xfId="0" applyFont="1" applyBorder="1" applyAlignment="1">
      <alignment horizontal="left" vertical="center" wrapText="1"/>
    </xf>
    <xf numFmtId="0" fontId="9" fillId="0" borderId="105" xfId="0" applyFont="1" applyBorder="1" applyAlignment="1">
      <alignment horizontal="left" vertical="center" wrapText="1"/>
    </xf>
    <xf numFmtId="0" fontId="9" fillId="0" borderId="25" xfId="0" applyFont="1" applyBorder="1" applyAlignment="1">
      <alignment horizontal="left" vertical="center" wrapText="1"/>
    </xf>
    <xf numFmtId="0" fontId="9" fillId="0" borderId="22" xfId="0" applyFont="1" applyBorder="1" applyAlignment="1">
      <alignment horizontal="left" vertical="center" wrapText="1"/>
    </xf>
    <xf numFmtId="0" fontId="9" fillId="0" borderId="81"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9" fillId="2" borderId="78"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9" fillId="2" borderId="22" xfId="0" applyFont="1" applyFill="1" applyBorder="1" applyAlignment="1">
      <alignment horizontal="left" vertical="center"/>
    </xf>
    <xf numFmtId="0" fontId="9" fillId="2" borderId="23" xfId="0" applyFont="1" applyFill="1" applyBorder="1" applyAlignment="1">
      <alignment horizontal="left" vertical="center"/>
    </xf>
    <xf numFmtId="0" fontId="9" fillId="2" borderId="113" xfId="0" applyFont="1" applyFill="1" applyBorder="1" applyAlignment="1">
      <alignment horizontal="left" vertical="center"/>
    </xf>
    <xf numFmtId="0" fontId="9" fillId="2" borderId="78"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80" xfId="0" applyFont="1" applyFill="1" applyBorder="1" applyAlignment="1">
      <alignment horizontal="center" vertical="center"/>
    </xf>
    <xf numFmtId="0" fontId="9" fillId="0" borderId="49"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1" fontId="9" fillId="0" borderId="49" xfId="9" applyNumberFormat="1" applyFont="1" applyFill="1" applyBorder="1" applyAlignment="1" applyProtection="1">
      <alignment horizontal="center" vertical="center"/>
      <protection locked="0"/>
    </xf>
    <xf numFmtId="1" fontId="9" fillId="0" borderId="54" xfId="9" applyNumberFormat="1" applyFont="1" applyFill="1" applyBorder="1" applyAlignment="1" applyProtection="1">
      <alignment horizontal="center" vertical="center"/>
      <protection locked="0"/>
    </xf>
    <xf numFmtId="1" fontId="9" fillId="0" borderId="50" xfId="9" applyNumberFormat="1" applyFont="1" applyFill="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9" fillId="2" borderId="13"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65" xfId="0" applyFont="1" applyFill="1" applyBorder="1" applyAlignment="1">
      <alignment horizontal="left" vertical="center"/>
    </xf>
    <xf numFmtId="0" fontId="9" fillId="2" borderId="196" xfId="0" applyFont="1" applyFill="1" applyBorder="1" applyAlignment="1">
      <alignment horizontal="left" vertical="center"/>
    </xf>
    <xf numFmtId="0" fontId="9" fillId="2" borderId="197" xfId="0" applyFont="1" applyFill="1" applyBorder="1" applyAlignment="1">
      <alignment horizontal="left" vertical="center"/>
    </xf>
    <xf numFmtId="0" fontId="9" fillId="2" borderId="197" xfId="0" applyFont="1" applyFill="1" applyBorder="1" applyAlignment="1">
      <alignment horizontal="center" vertical="center"/>
    </xf>
    <xf numFmtId="0" fontId="9" fillId="2" borderId="82" xfId="0" applyFont="1" applyFill="1" applyBorder="1" applyAlignment="1">
      <alignment horizontal="center" vertical="center"/>
    </xf>
    <xf numFmtId="1" fontId="9" fillId="0" borderId="84" xfId="9" applyNumberFormat="1" applyFont="1" applyBorder="1" applyAlignment="1" applyProtection="1">
      <alignment horizontal="center" vertical="center"/>
      <protection locked="0"/>
    </xf>
    <xf numFmtId="1" fontId="9" fillId="0" borderId="85" xfId="9" applyNumberFormat="1" applyFont="1" applyBorder="1" applyAlignment="1" applyProtection="1">
      <alignment horizontal="center" vertical="center"/>
      <protection locked="0"/>
    </xf>
    <xf numFmtId="1" fontId="9" fillId="0" borderId="86" xfId="9" applyNumberFormat="1" applyFont="1" applyBorder="1" applyAlignment="1" applyProtection="1">
      <alignment horizontal="center" vertical="center"/>
      <protection locked="0"/>
    </xf>
    <xf numFmtId="169" fontId="9" fillId="0" borderId="78" xfId="10" applyNumberFormat="1" applyFont="1" applyFill="1" applyBorder="1" applyAlignment="1" applyProtection="1">
      <alignment horizontal="center" vertical="center" wrapText="1"/>
      <protection locked="0"/>
    </xf>
    <xf numFmtId="169" fontId="9" fillId="0" borderId="79" xfId="10" applyNumberFormat="1" applyFont="1" applyFill="1" applyBorder="1" applyAlignment="1" applyProtection="1">
      <alignment horizontal="center" vertical="center" wrapText="1"/>
      <protection locked="0"/>
    </xf>
    <xf numFmtId="169" fontId="9" fillId="0" borderId="80" xfId="10" applyNumberFormat="1" applyFont="1" applyFill="1" applyBorder="1" applyAlignment="1" applyProtection="1">
      <alignment horizontal="center" vertical="center" wrapText="1"/>
      <protection locked="0"/>
    </xf>
    <xf numFmtId="169" fontId="9" fillId="0" borderId="81" xfId="10" applyNumberFormat="1" applyFont="1" applyFill="1" applyBorder="1" applyAlignment="1" applyProtection="1">
      <alignment horizontal="center" vertical="center" wrapText="1"/>
      <protection locked="0"/>
    </xf>
    <xf numFmtId="169" fontId="9" fillId="0" borderId="82" xfId="10" applyNumberFormat="1" applyFont="1" applyFill="1" applyBorder="1" applyAlignment="1" applyProtection="1">
      <alignment horizontal="center" vertical="center" wrapText="1"/>
      <protection locked="0"/>
    </xf>
    <xf numFmtId="169" fontId="9" fillId="0" borderId="83" xfId="10" applyNumberFormat="1" applyFont="1" applyFill="1" applyBorder="1" applyAlignment="1" applyProtection="1">
      <alignment horizontal="center" vertical="center" wrapText="1"/>
      <protection locked="0"/>
    </xf>
    <xf numFmtId="168" fontId="9" fillId="0" borderId="79" xfId="9" applyNumberFormat="1" applyFont="1" applyFill="1" applyBorder="1" applyAlignment="1" applyProtection="1">
      <alignment horizontal="center" vertical="center"/>
      <protection locked="0"/>
    </xf>
    <xf numFmtId="168" fontId="9" fillId="0" borderId="82" xfId="9" applyNumberFormat="1" applyFont="1" applyFill="1" applyBorder="1" applyAlignment="1" applyProtection="1">
      <alignment horizontal="center" vertical="center"/>
      <protection locked="0"/>
    </xf>
    <xf numFmtId="0" fontId="9" fillId="2" borderId="117"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2" fillId="0" borderId="7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88" xfId="0" applyFont="1" applyBorder="1" applyAlignment="1" applyProtection="1">
      <alignment horizontal="center" vertical="center"/>
      <protection locked="0"/>
    </xf>
    <xf numFmtId="0" fontId="9" fillId="2" borderId="77" xfId="0" applyFont="1" applyFill="1" applyBorder="1" applyAlignment="1">
      <alignment horizontal="left" vertical="center" wrapText="1"/>
    </xf>
    <xf numFmtId="0" fontId="9" fillId="2" borderId="0" xfId="0" applyFont="1" applyFill="1" applyAlignment="1">
      <alignment horizontal="left" vertical="center" wrapText="1"/>
    </xf>
    <xf numFmtId="0" fontId="9" fillId="0" borderId="204" xfId="0" applyFont="1" applyBorder="1" applyAlignment="1" applyProtection="1">
      <alignment horizontal="center" vertical="center" wrapText="1"/>
      <protection locked="0"/>
    </xf>
    <xf numFmtId="0" fontId="9" fillId="0" borderId="205" xfId="0" applyFont="1" applyBorder="1" applyAlignment="1" applyProtection="1">
      <alignment horizontal="center" vertical="center" wrapText="1"/>
      <protection locked="0"/>
    </xf>
    <xf numFmtId="0" fontId="9" fillId="0" borderId="206" xfId="0" applyFont="1" applyBorder="1" applyAlignment="1" applyProtection="1">
      <alignment horizontal="center" vertical="center" wrapText="1"/>
      <protection locked="0"/>
    </xf>
    <xf numFmtId="0" fontId="9" fillId="2" borderId="208" xfId="0" applyFont="1" applyFill="1" applyBorder="1" applyAlignment="1">
      <alignment horizontal="center" vertical="center" wrapText="1"/>
    </xf>
    <xf numFmtId="0" fontId="9" fillId="2" borderId="209" xfId="0" applyFont="1" applyFill="1" applyBorder="1" applyAlignment="1">
      <alignment horizontal="center" vertical="center" wrapText="1"/>
    </xf>
    <xf numFmtId="0" fontId="9" fillId="2" borderId="210" xfId="0" applyFont="1" applyFill="1" applyBorder="1" applyAlignment="1">
      <alignment horizontal="center" vertical="center" wrapText="1"/>
    </xf>
    <xf numFmtId="0" fontId="9" fillId="2" borderId="211" xfId="0" applyFont="1" applyFill="1" applyBorder="1" applyAlignment="1">
      <alignment horizontal="center" vertical="center" wrapText="1"/>
    </xf>
    <xf numFmtId="0" fontId="10" fillId="0" borderId="59"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201" xfId="0" applyFont="1" applyBorder="1" applyAlignment="1" applyProtection="1">
      <alignment horizontal="center" vertical="center"/>
      <protection locked="0"/>
    </xf>
    <xf numFmtId="0" fontId="10" fillId="0" borderId="60" xfId="0" applyFont="1" applyBorder="1" applyAlignment="1">
      <alignment horizontal="center"/>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9" fillId="0" borderId="84" xfId="0" applyFont="1" applyBorder="1" applyAlignment="1" applyProtection="1">
      <alignment vertical="center" wrapText="1"/>
      <protection locked="0"/>
    </xf>
    <xf numFmtId="0" fontId="9" fillId="0" borderId="85" xfId="0" applyFont="1" applyBorder="1" applyAlignment="1" applyProtection="1">
      <alignment vertical="center" wrapText="1"/>
      <protection locked="0"/>
    </xf>
    <xf numFmtId="0" fontId="9" fillId="0" borderId="86" xfId="0" applyFont="1" applyBorder="1" applyAlignment="1" applyProtection="1">
      <alignment vertical="center" wrapText="1"/>
      <protection locked="0"/>
    </xf>
    <xf numFmtId="0" fontId="9" fillId="2" borderId="110" xfId="0" applyFont="1" applyFill="1" applyBorder="1" applyAlignment="1">
      <alignment horizontal="center" vertical="center"/>
    </xf>
    <xf numFmtId="0" fontId="9" fillId="2" borderId="84"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5" fillId="5" borderId="79" xfId="0" applyFont="1" applyFill="1" applyBorder="1" applyAlignment="1">
      <alignment horizontal="center" vertical="center"/>
    </xf>
    <xf numFmtId="0" fontId="5" fillId="5" borderId="0" xfId="0" applyFont="1" applyFill="1" applyAlignment="1">
      <alignment horizontal="center" vertical="center"/>
    </xf>
    <xf numFmtId="0" fontId="10" fillId="0" borderId="49"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2" borderId="1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117" xfId="0" applyFont="1" applyBorder="1" applyAlignment="1" applyProtection="1">
      <alignment horizontal="center" vertical="center"/>
      <protection locked="0"/>
    </xf>
    <xf numFmtId="0" fontId="10" fillId="0" borderId="79" xfId="0" applyFont="1" applyBorder="1" applyAlignment="1" applyProtection="1">
      <alignment horizontal="center" vertical="center"/>
      <protection locked="0"/>
    </xf>
    <xf numFmtId="0" fontId="10" fillId="0" borderId="138"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65" xfId="0" applyFont="1" applyBorder="1" applyAlignment="1" applyProtection="1">
      <alignment horizontal="center" vertical="center"/>
      <protection locked="0"/>
    </xf>
    <xf numFmtId="0" fontId="9" fillId="0" borderId="81" xfId="0" applyFont="1" applyBorder="1" applyAlignment="1" applyProtection="1">
      <alignment horizontal="center" vertical="center" wrapText="1"/>
      <protection locked="0"/>
    </xf>
    <xf numFmtId="0" fontId="9" fillId="0" borderId="82" xfId="0" applyFont="1" applyBorder="1" applyAlignment="1" applyProtection="1">
      <alignment horizontal="center" vertical="center" wrapText="1"/>
      <protection locked="0"/>
    </xf>
    <xf numFmtId="0" fontId="9" fillId="0" borderId="85" xfId="0" applyFont="1" applyBorder="1" applyAlignment="1" applyProtection="1">
      <alignment horizontal="center" vertical="center" wrapText="1"/>
      <protection locked="0"/>
    </xf>
    <xf numFmtId="0" fontId="9" fillId="0" borderId="86" xfId="0" applyFont="1" applyBorder="1" applyAlignment="1" applyProtection="1">
      <alignment horizontal="center" vertical="center" wrapText="1"/>
      <protection locked="0"/>
    </xf>
    <xf numFmtId="14" fontId="10" fillId="0" borderId="8" xfId="0" applyNumberFormat="1" applyFont="1" applyBorder="1" applyAlignment="1" applyProtection="1">
      <alignment horizontal="center" vertical="center"/>
      <protection locked="0"/>
    </xf>
    <xf numFmtId="14" fontId="10" fillId="0" borderId="9" xfId="0" applyNumberFormat="1" applyFont="1" applyBorder="1" applyAlignment="1" applyProtection="1">
      <alignment horizontal="center" vertical="center"/>
      <protection locked="0"/>
    </xf>
    <xf numFmtId="14" fontId="10" fillId="0" borderId="27" xfId="0" applyNumberFormat="1" applyFont="1" applyBorder="1" applyAlignment="1" applyProtection="1">
      <alignment horizontal="center" vertical="center"/>
      <protection locked="0"/>
    </xf>
    <xf numFmtId="14" fontId="10" fillId="0" borderId="8" xfId="0" applyNumberFormat="1" applyFont="1" applyBorder="1" applyAlignment="1">
      <alignment horizontal="center" vertical="center"/>
    </xf>
    <xf numFmtId="14" fontId="10" fillId="0" borderId="9"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9" fillId="2" borderId="12"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8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99" xfId="0" applyFont="1" applyFill="1" applyBorder="1" applyAlignment="1">
      <alignment horizontal="center" vertical="center"/>
    </xf>
    <xf numFmtId="0" fontId="10" fillId="2" borderId="57" xfId="0" applyFont="1" applyFill="1" applyBorder="1" applyAlignment="1">
      <alignment horizontal="center" vertical="center"/>
    </xf>
    <xf numFmtId="0" fontId="15" fillId="0" borderId="0" xfId="0" applyFont="1" applyAlignment="1">
      <alignment horizontal="left"/>
    </xf>
    <xf numFmtId="0" fontId="15" fillId="0" borderId="0" xfId="0" applyFont="1"/>
    <xf numFmtId="0" fontId="15" fillId="0" borderId="0" xfId="0" applyFont="1" applyAlignment="1">
      <alignment vertical="center" wrapText="1"/>
    </xf>
    <xf numFmtId="0" fontId="6" fillId="0" borderId="11" xfId="0" applyFont="1" applyBorder="1"/>
    <xf numFmtId="0" fontId="6" fillId="0" borderId="14" xfId="0" applyFont="1" applyBorder="1"/>
    <xf numFmtId="0" fontId="6" fillId="0" borderId="15" xfId="0" applyFont="1" applyBorder="1"/>
    <xf numFmtId="0" fontId="5" fillId="0" borderId="13" xfId="0" applyFont="1" applyBorder="1" applyAlignment="1">
      <alignment horizontal="center"/>
    </xf>
    <xf numFmtId="0" fontId="5" fillId="0" borderId="0" xfId="0" applyFont="1" applyAlignment="1">
      <alignment horizontal="left" wrapText="1"/>
    </xf>
    <xf numFmtId="0" fontId="6" fillId="0" borderId="11"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wrapText="1"/>
    </xf>
    <xf numFmtId="0" fontId="5" fillId="5" borderId="0" xfId="0" applyFont="1" applyFill="1" applyAlignment="1">
      <alignment horizont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84" xfId="0" applyFont="1" applyBorder="1" applyAlignment="1">
      <alignment horizontal="center"/>
    </xf>
    <xf numFmtId="0" fontId="5" fillId="0" borderId="86" xfId="0" applyFont="1" applyBorder="1" applyAlignment="1">
      <alignment horizont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6" xfId="0" applyFont="1" applyBorder="1" applyAlignment="1">
      <alignment horizontal="left" vertical="center" wrapText="1"/>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6" fillId="0" borderId="13" xfId="0" applyFont="1" applyBorder="1" applyAlignment="1">
      <alignment horizontal="center"/>
    </xf>
    <xf numFmtId="0" fontId="6" fillId="0" borderId="24" xfId="0" applyFont="1" applyBorder="1" applyAlignment="1">
      <alignment horizontal="center"/>
    </xf>
    <xf numFmtId="0" fontId="6" fillId="0" borderId="0" xfId="0" applyFont="1"/>
    <xf numFmtId="0" fontId="9" fillId="0" borderId="84" xfId="0" applyFont="1" applyBorder="1" applyAlignment="1" applyProtection="1">
      <alignment horizontal="left" vertical="center" wrapText="1"/>
      <protection hidden="1"/>
    </xf>
    <xf numFmtId="0" fontId="9" fillId="0" borderId="85" xfId="0" applyFont="1" applyBorder="1" applyAlignment="1" applyProtection="1">
      <alignment horizontal="left" vertical="center" wrapText="1"/>
      <protection hidden="1"/>
    </xf>
    <xf numFmtId="0" fontId="9" fillId="0" borderId="86" xfId="0" applyFont="1" applyBorder="1" applyAlignment="1" applyProtection="1">
      <alignment horizontal="left" vertical="center" wrapText="1"/>
      <protection hidden="1"/>
    </xf>
    <xf numFmtId="0" fontId="10" fillId="0" borderId="108" xfId="0" applyFont="1" applyBorder="1" applyAlignment="1" applyProtection="1">
      <alignment horizontal="left" vertical="center" wrapText="1"/>
      <protection hidden="1"/>
    </xf>
    <xf numFmtId="0" fontId="10" fillId="0" borderId="109" xfId="0" applyFont="1" applyBorder="1" applyAlignment="1" applyProtection="1">
      <alignment horizontal="left" vertical="center" wrapText="1"/>
      <protection hidden="1"/>
    </xf>
    <xf numFmtId="0" fontId="10" fillId="0" borderId="131" xfId="0" applyFont="1" applyBorder="1" applyAlignment="1" applyProtection="1">
      <alignment horizontal="left" vertical="center" wrapText="1"/>
      <protection hidden="1"/>
    </xf>
    <xf numFmtId="0" fontId="9" fillId="5" borderId="28" xfId="0" applyFont="1" applyFill="1" applyBorder="1" applyAlignment="1" applyProtection="1">
      <alignment horizontal="center" vertical="center"/>
      <protection hidden="1"/>
    </xf>
    <xf numFmtId="0" fontId="9" fillId="5" borderId="30" xfId="0" applyFont="1" applyFill="1" applyBorder="1" applyAlignment="1" applyProtection="1">
      <alignment horizontal="center" vertical="center"/>
      <protection hidden="1"/>
    </xf>
    <xf numFmtId="0" fontId="9" fillId="0" borderId="37" xfId="0" applyFont="1" applyBorder="1" applyProtection="1">
      <protection hidden="1"/>
    </xf>
    <xf numFmtId="0" fontId="9" fillId="0" borderId="99" xfId="0" applyFont="1" applyBorder="1" applyProtection="1">
      <protection hidden="1"/>
    </xf>
    <xf numFmtId="0" fontId="9" fillId="5" borderId="0" xfId="0" applyFont="1" applyFill="1" applyAlignment="1">
      <alignment horizontal="center"/>
    </xf>
    <xf numFmtId="0" fontId="9" fillId="5" borderId="0" xfId="0" applyFont="1" applyFill="1" applyAlignment="1">
      <alignment horizontal="left" vertical="center" wrapText="1"/>
    </xf>
    <xf numFmtId="0" fontId="19" fillId="0" borderId="45" xfId="0" applyFont="1" applyBorder="1" applyAlignment="1">
      <alignment horizontal="center"/>
    </xf>
    <xf numFmtId="0" fontId="19" fillId="0" borderId="0" xfId="0" applyFont="1" applyAlignment="1">
      <alignment horizontal="center"/>
    </xf>
    <xf numFmtId="0" fontId="19" fillId="0" borderId="123" xfId="0" applyFont="1" applyBorder="1" applyAlignment="1">
      <alignment horizontal="center"/>
    </xf>
    <xf numFmtId="0" fontId="9" fillId="5" borderId="34" xfId="1" applyFont="1" applyFill="1" applyBorder="1" applyAlignment="1">
      <alignment horizontal="center" vertical="center" wrapText="1"/>
    </xf>
    <xf numFmtId="0" fontId="9" fillId="5" borderId="34" xfId="1" applyFont="1" applyFill="1" applyBorder="1" applyAlignment="1">
      <alignment horizontal="center" vertical="center"/>
    </xf>
    <xf numFmtId="0" fontId="9" fillId="5" borderId="34" xfId="0" applyFont="1" applyFill="1" applyBorder="1" applyAlignment="1">
      <alignment horizontal="center" vertical="center" wrapText="1"/>
    </xf>
    <xf numFmtId="37" fontId="9" fillId="5" borderId="34" xfId="2" applyNumberFormat="1" applyFont="1" applyFill="1" applyBorder="1" applyAlignment="1">
      <alignment horizontal="center" vertical="center" wrapText="1"/>
    </xf>
    <xf numFmtId="0" fontId="9" fillId="0" borderId="29" xfId="0" applyFont="1" applyBorder="1" applyProtection="1">
      <protection locked="0"/>
    </xf>
    <xf numFmtId="0" fontId="9" fillId="0" borderId="30" xfId="0" applyFont="1" applyBorder="1" applyProtection="1">
      <protection locked="0"/>
    </xf>
    <xf numFmtId="49" fontId="47" fillId="7" borderId="7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9" fillId="0" borderId="221" xfId="0" applyFont="1" applyBorder="1" applyAlignment="1" applyProtection="1">
      <alignment horizontal="left"/>
      <protection hidden="1"/>
    </xf>
    <xf numFmtId="0" fontId="9" fillId="0" borderId="249" xfId="0" applyFont="1" applyBorder="1" applyAlignment="1" applyProtection="1">
      <alignment horizontal="left"/>
      <protection hidden="1"/>
    </xf>
    <xf numFmtId="0" fontId="10" fillId="0" borderId="30" xfId="0" applyFont="1" applyBorder="1" applyAlignment="1" applyProtection="1">
      <alignment horizontal="center"/>
      <protection hidden="1"/>
    </xf>
    <xf numFmtId="0" fontId="10" fillId="0" borderId="32" xfId="0" applyFont="1" applyBorder="1" applyAlignment="1" applyProtection="1">
      <alignment horizontal="center"/>
      <protection hidden="1"/>
    </xf>
    <xf numFmtId="0" fontId="10" fillId="0" borderId="228" xfId="0" applyFont="1" applyBorder="1" applyAlignment="1" applyProtection="1">
      <alignment horizontal="center"/>
      <protection hidden="1"/>
    </xf>
    <xf numFmtId="0" fontId="10" fillId="0" borderId="242" xfId="0" applyFont="1" applyBorder="1" applyAlignment="1" applyProtection="1">
      <alignment horizontal="center"/>
      <protection hidden="1"/>
    </xf>
    <xf numFmtId="0" fontId="9" fillId="0" borderId="34" xfId="0" applyFont="1" applyBorder="1" applyAlignment="1" applyProtection="1">
      <alignment horizontal="left"/>
      <protection hidden="1"/>
    </xf>
    <xf numFmtId="0" fontId="9" fillId="0" borderId="218" xfId="0" applyFont="1" applyBorder="1" applyAlignment="1" applyProtection="1">
      <alignment horizontal="left"/>
      <protection hidden="1"/>
    </xf>
    <xf numFmtId="0" fontId="9" fillId="0" borderId="250" xfId="0" applyFont="1" applyBorder="1" applyAlignment="1" applyProtection="1">
      <alignment horizontal="left"/>
      <protection hidden="1"/>
    </xf>
    <xf numFmtId="0" fontId="10" fillId="0" borderId="219" xfId="0" applyFont="1" applyBorder="1" applyAlignment="1" applyProtection="1">
      <alignment horizontal="center"/>
      <protection hidden="1"/>
    </xf>
    <xf numFmtId="0" fontId="9" fillId="4" borderId="222" xfId="0" applyFont="1" applyFill="1" applyBorder="1" applyAlignment="1" applyProtection="1">
      <alignment horizontal="center"/>
      <protection hidden="1"/>
    </xf>
    <xf numFmtId="0" fontId="9" fillId="4" borderId="223" xfId="0" applyFont="1" applyFill="1" applyBorder="1" applyAlignment="1" applyProtection="1">
      <alignment horizontal="center"/>
      <protection hidden="1"/>
    </xf>
    <xf numFmtId="0" fontId="9" fillId="4" borderId="224" xfId="0" applyFont="1" applyFill="1" applyBorder="1" applyAlignment="1" applyProtection="1">
      <alignment horizontal="center"/>
      <protection hidden="1"/>
    </xf>
    <xf numFmtId="0" fontId="9" fillId="4" borderId="28" xfId="0" applyFont="1" applyFill="1" applyBorder="1" applyAlignment="1" applyProtection="1">
      <alignment horizontal="center" vertical="center"/>
      <protection hidden="1"/>
    </xf>
    <xf numFmtId="0" fontId="9" fillId="4" borderId="29" xfId="0" applyFont="1" applyFill="1" applyBorder="1" applyAlignment="1" applyProtection="1">
      <alignment horizontal="center" vertical="center"/>
      <protection hidden="1"/>
    </xf>
    <xf numFmtId="0" fontId="9" fillId="4" borderId="30" xfId="0" applyFont="1" applyFill="1" applyBorder="1" applyAlignment="1" applyProtection="1">
      <alignment horizontal="center" vertical="center"/>
      <protection hidden="1"/>
    </xf>
    <xf numFmtId="0" fontId="9" fillId="0" borderId="245" xfId="0" applyFont="1" applyBorder="1" applyAlignment="1" applyProtection="1">
      <alignment horizontal="left"/>
      <protection hidden="1"/>
    </xf>
    <xf numFmtId="0" fontId="9" fillId="0" borderId="244" xfId="0" applyFont="1" applyBorder="1" applyAlignment="1" applyProtection="1">
      <alignment horizontal="left"/>
      <protection hidden="1"/>
    </xf>
    <xf numFmtId="0" fontId="10" fillId="0" borderId="225" xfId="0" applyFont="1" applyBorder="1" applyAlignment="1" applyProtection="1">
      <alignment horizontal="center"/>
      <protection hidden="1"/>
    </xf>
    <xf numFmtId="0" fontId="10" fillId="0" borderId="226" xfId="0" applyFont="1" applyBorder="1" applyAlignment="1" applyProtection="1">
      <alignment horizontal="center"/>
      <protection hidden="1"/>
    </xf>
    <xf numFmtId="0" fontId="10" fillId="0" borderId="235" xfId="0" applyFont="1" applyBorder="1" applyAlignment="1" applyProtection="1">
      <alignment horizontal="center" vertical="center"/>
      <protection hidden="1"/>
    </xf>
    <xf numFmtId="0" fontId="10" fillId="0" borderId="236"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229" xfId="0" applyFont="1" applyBorder="1" applyAlignment="1" applyProtection="1">
      <alignment horizontal="center" vertical="center"/>
      <protection hidden="1"/>
    </xf>
    <xf numFmtId="0" fontId="9" fillId="2" borderId="34" xfId="0" applyFont="1" applyFill="1" applyBorder="1" applyAlignment="1">
      <alignment horizontal="center" vertical="center" wrapText="1"/>
    </xf>
    <xf numFmtId="1" fontId="10" fillId="0" borderId="237" xfId="0" applyNumberFormat="1" applyFont="1" applyBorder="1" applyAlignment="1" applyProtection="1">
      <alignment horizontal="center"/>
      <protection hidden="1"/>
    </xf>
    <xf numFmtId="0" fontId="10" fillId="0" borderId="34" xfId="0" applyFont="1" applyBorder="1" applyAlignment="1" applyProtection="1">
      <alignment horizontal="center"/>
      <protection hidden="1"/>
    </xf>
    <xf numFmtId="0" fontId="9" fillId="0" borderId="231" xfId="0" applyFont="1" applyBorder="1" applyAlignment="1" applyProtection="1">
      <alignment vertical="center" wrapText="1"/>
      <protection hidden="1"/>
    </xf>
    <xf numFmtId="0" fontId="9" fillId="0" borderId="232" xfId="0" applyFont="1" applyBorder="1" applyAlignment="1" applyProtection="1">
      <alignment vertical="center" wrapText="1"/>
      <protection hidden="1"/>
    </xf>
    <xf numFmtId="0" fontId="10" fillId="0" borderId="244" xfId="0" applyFont="1" applyBorder="1" applyAlignment="1" applyProtection="1">
      <alignment horizontal="center"/>
      <protection hidden="1"/>
    </xf>
    <xf numFmtId="0" fontId="10" fillId="0" borderId="223" xfId="0" applyFont="1" applyBorder="1" applyAlignment="1" applyProtection="1">
      <alignment horizontal="center"/>
      <protection hidden="1"/>
    </xf>
    <xf numFmtId="0" fontId="10" fillId="0" borderId="224" xfId="0" applyFont="1" applyBorder="1" applyAlignment="1" applyProtection="1">
      <alignment horizontal="center"/>
      <protection hidden="1"/>
    </xf>
    <xf numFmtId="0" fontId="9" fillId="0" borderId="0" xfId="0" applyFont="1" applyAlignment="1">
      <alignment horizontal="left"/>
    </xf>
    <xf numFmtId="0" fontId="9" fillId="0" borderId="248" xfId="0" applyFont="1" applyBorder="1" applyAlignment="1" applyProtection="1">
      <alignment horizontal="center" vertical="center" wrapText="1"/>
      <protection hidden="1"/>
    </xf>
    <xf numFmtId="0" fontId="9" fillId="0" borderId="46" xfId="0" applyFont="1" applyBorder="1" applyAlignment="1" applyProtection="1">
      <alignment horizontal="center" vertical="center" wrapText="1"/>
      <protection hidden="1"/>
    </xf>
    <xf numFmtId="0" fontId="9" fillId="5" borderId="4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44" xfId="0" applyFont="1" applyFill="1" applyBorder="1" applyAlignment="1">
      <alignment horizontal="center" vertical="center" wrapText="1"/>
    </xf>
    <xf numFmtId="37" fontId="9" fillId="6" borderId="43" xfId="2" applyNumberFormat="1" applyFont="1" applyFill="1" applyBorder="1" applyAlignment="1">
      <alignment horizontal="center" vertical="center" wrapText="1"/>
    </xf>
    <xf numFmtId="37" fontId="9" fillId="6" borderId="44" xfId="2" applyNumberFormat="1" applyFont="1" applyFill="1" applyBorder="1" applyAlignment="1">
      <alignment horizontal="center" vertical="center" wrapText="1"/>
    </xf>
    <xf numFmtId="0" fontId="9" fillId="0" borderId="34" xfId="0" applyFont="1" applyBorder="1" applyProtection="1">
      <protection locked="0"/>
    </xf>
    <xf numFmtId="0" fontId="10" fillId="0" borderId="34" xfId="0" applyFont="1" applyBorder="1" applyAlignment="1" applyProtection="1">
      <alignment horizontal="center"/>
      <protection locked="0"/>
    </xf>
    <xf numFmtId="0" fontId="9" fillId="0" borderId="28" xfId="0" applyFont="1" applyBorder="1" applyProtection="1">
      <protection locked="0"/>
    </xf>
    <xf numFmtId="37" fontId="9" fillId="6" borderId="45" xfId="2" applyNumberFormat="1" applyFont="1" applyFill="1" applyBorder="1" applyAlignment="1">
      <alignment horizontal="center" vertical="center" wrapText="1"/>
    </xf>
    <xf numFmtId="37" fontId="9" fillId="6" borderId="0" xfId="2" applyNumberFormat="1" applyFont="1" applyFill="1" applyBorder="1" applyAlignment="1">
      <alignment horizontal="center" vertical="center" wrapText="1"/>
    </xf>
    <xf numFmtId="37" fontId="9" fillId="6" borderId="46" xfId="2" applyNumberFormat="1" applyFont="1" applyFill="1" applyBorder="1" applyAlignment="1">
      <alignment horizontal="center" vertical="center" wrapText="1"/>
    </xf>
    <xf numFmtId="37" fontId="9" fillId="5" borderId="28" xfId="2" applyNumberFormat="1" applyFont="1" applyFill="1" applyBorder="1" applyAlignment="1">
      <alignment horizontal="center" vertical="center" wrapText="1"/>
    </xf>
    <xf numFmtId="37" fontId="9" fillId="5" borderId="29" xfId="2" applyNumberFormat="1" applyFont="1" applyFill="1" applyBorder="1" applyAlignment="1">
      <alignment horizontal="center" vertical="center" wrapText="1"/>
    </xf>
    <xf numFmtId="0" fontId="9" fillId="5" borderId="40" xfId="1" applyFont="1" applyFill="1" applyBorder="1" applyAlignment="1">
      <alignment horizontal="center" vertical="center" wrapText="1"/>
    </xf>
    <xf numFmtId="0" fontId="9" fillId="5" borderId="43"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47" fillId="6" borderId="73" xfId="1" applyFont="1" applyFill="1" applyBorder="1" applyAlignment="1">
      <alignment horizontal="center" vertical="center"/>
    </xf>
    <xf numFmtId="0" fontId="47" fillId="6" borderId="124" xfId="1" applyFont="1" applyFill="1" applyBorder="1" applyAlignment="1">
      <alignment horizontal="center" vertical="center"/>
    </xf>
    <xf numFmtId="0" fontId="47" fillId="6" borderId="195" xfId="1" applyFont="1" applyFill="1" applyBorder="1" applyAlignment="1">
      <alignment horizontal="center" vertical="center"/>
    </xf>
    <xf numFmtId="0" fontId="47" fillId="6" borderId="124" xfId="1" applyFont="1" applyFill="1" applyBorder="1" applyAlignment="1">
      <alignment horizontal="center" vertical="center" wrapText="1"/>
    </xf>
    <xf numFmtId="0" fontId="47" fillId="6" borderId="129" xfId="1" applyFont="1" applyFill="1" applyBorder="1" applyAlignment="1">
      <alignment horizontal="center" vertical="center" wrapText="1"/>
    </xf>
    <xf numFmtId="0" fontId="9" fillId="5" borderId="123" xfId="1" applyFont="1" applyFill="1" applyBorder="1" applyAlignment="1">
      <alignment horizontal="center" vertical="center" wrapText="1"/>
    </xf>
    <xf numFmtId="0" fontId="9" fillId="5" borderId="254" xfId="1" applyFont="1" applyFill="1" applyBorder="1" applyAlignment="1">
      <alignment horizontal="center" vertical="center" wrapText="1"/>
    </xf>
    <xf numFmtId="0" fontId="9" fillId="0" borderId="34" xfId="0" applyFont="1" applyBorder="1" applyAlignment="1" applyProtection="1">
      <alignment horizontal="center"/>
      <protection locked="0"/>
    </xf>
    <xf numFmtId="0" fontId="9" fillId="5" borderId="43" xfId="0" applyFont="1" applyFill="1" applyBorder="1" applyAlignment="1">
      <alignment horizontal="center"/>
    </xf>
    <xf numFmtId="0" fontId="9" fillId="5" borderId="44" xfId="0" applyFont="1" applyFill="1" applyBorder="1" applyAlignment="1">
      <alignment horizontal="center"/>
    </xf>
    <xf numFmtId="0" fontId="47" fillId="6" borderId="74" xfId="1" applyFont="1" applyFill="1" applyBorder="1" applyAlignment="1">
      <alignment horizontal="center" vertical="center"/>
    </xf>
    <xf numFmtId="0" fontId="9" fillId="0" borderId="0" xfId="0" applyFont="1" applyAlignment="1">
      <alignment horizontal="center" vertical="center" wrapText="1"/>
    </xf>
    <xf numFmtId="1" fontId="9" fillId="5" borderId="34" xfId="4" applyNumberFormat="1" applyFont="1" applyFill="1" applyBorder="1" applyAlignment="1">
      <alignment horizontal="center" vertical="center" wrapText="1"/>
    </xf>
    <xf numFmtId="1" fontId="9" fillId="5" borderId="34" xfId="4" applyNumberFormat="1" applyFont="1" applyFill="1" applyBorder="1" applyAlignment="1">
      <alignment horizontal="center" vertical="center"/>
    </xf>
    <xf numFmtId="0" fontId="9" fillId="0" borderId="36" xfId="0" applyFont="1" applyBorder="1" applyProtection="1">
      <protection hidden="1"/>
    </xf>
    <xf numFmtId="0" fontId="47" fillId="6" borderId="129" xfId="1" applyFont="1" applyFill="1" applyBorder="1" applyAlignment="1">
      <alignment horizontal="center" vertical="center"/>
    </xf>
    <xf numFmtId="0" fontId="9" fillId="5" borderId="28" xfId="1" applyFont="1" applyFill="1" applyBorder="1" applyAlignment="1">
      <alignment horizontal="center" vertical="center" wrapText="1"/>
    </xf>
    <xf numFmtId="37" fontId="9" fillId="5" borderId="40" xfId="2" applyNumberFormat="1" applyFont="1" applyFill="1" applyBorder="1" applyAlignment="1">
      <alignment horizontal="center" vertical="center" wrapText="1"/>
    </xf>
    <xf numFmtId="37" fontId="9" fillId="5" borderId="41" xfId="2" applyNumberFormat="1" applyFont="1" applyFill="1" applyBorder="1" applyAlignment="1">
      <alignment horizontal="center" vertical="center" wrapText="1"/>
    </xf>
    <xf numFmtId="37" fontId="9" fillId="5" borderId="43" xfId="2" applyNumberFormat="1" applyFont="1" applyFill="1" applyBorder="1" applyAlignment="1">
      <alignment horizontal="center" vertical="center" wrapText="1"/>
    </xf>
    <xf numFmtId="37" fontId="9" fillId="5" borderId="31" xfId="2" applyNumberFormat="1" applyFont="1" applyFill="1" applyBorder="1" applyAlignment="1">
      <alignment horizontal="center" vertical="center" wrapText="1"/>
    </xf>
    <xf numFmtId="0" fontId="10" fillId="0" borderId="28" xfId="0" applyFont="1" applyBorder="1" applyAlignment="1" applyProtection="1">
      <alignment horizontal="center"/>
      <protection locked="0"/>
    </xf>
    <xf numFmtId="0" fontId="10" fillId="0" borderId="30" xfId="0" applyFont="1" applyBorder="1" applyAlignment="1" applyProtection="1">
      <alignment horizontal="center"/>
      <protection locked="0"/>
    </xf>
    <xf numFmtId="0" fontId="64" fillId="0" borderId="0" xfId="0" applyFont="1" applyAlignment="1">
      <alignment horizontal="center" vertical="center"/>
    </xf>
    <xf numFmtId="0" fontId="9" fillId="0" borderId="230" xfId="0" applyFont="1" applyBorder="1" applyAlignment="1" applyProtection="1">
      <alignment horizontal="left"/>
      <protection hidden="1"/>
    </xf>
    <xf numFmtId="0" fontId="10" fillId="0" borderId="35" xfId="0" applyFont="1" applyBorder="1" applyAlignment="1" applyProtection="1">
      <alignment horizontal="center"/>
      <protection locked="0" hidden="1"/>
    </xf>
    <xf numFmtId="0" fontId="10" fillId="0" borderId="253" xfId="0" applyFont="1" applyBorder="1" applyAlignment="1" applyProtection="1">
      <alignment horizontal="center"/>
      <protection locked="0" hidden="1"/>
    </xf>
    <xf numFmtId="0" fontId="10" fillId="0" borderId="237" xfId="0" applyFont="1" applyBorder="1" applyAlignment="1" applyProtection="1">
      <alignment horizontal="center"/>
      <protection locked="0" hidden="1"/>
    </xf>
    <xf numFmtId="0" fontId="9" fillId="0" borderId="239" xfId="0" applyFont="1" applyBorder="1" applyAlignment="1" applyProtection="1">
      <alignment horizontal="left"/>
      <protection hidden="1"/>
    </xf>
    <xf numFmtId="0" fontId="10" fillId="0" borderId="220" xfId="0" applyFont="1" applyBorder="1" applyAlignment="1" applyProtection="1">
      <alignment horizontal="center"/>
      <protection locked="0" hidden="1"/>
    </xf>
    <xf numFmtId="0" fontId="10" fillId="0" borderId="226" xfId="0" applyFont="1" applyBorder="1" applyAlignment="1" applyProtection="1">
      <alignment horizontal="center"/>
      <protection locked="0" hidden="1"/>
    </xf>
    <xf numFmtId="0" fontId="9" fillId="0" borderId="233"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0" fillId="0" borderId="238" xfId="0" applyFont="1" applyBorder="1" applyAlignment="1" applyProtection="1">
      <alignment horizontal="center" vertical="center"/>
      <protection locked="0" hidden="1"/>
    </xf>
    <xf numFmtId="0" fontId="10" fillId="0" borderId="236" xfId="0" applyFont="1" applyBorder="1" applyAlignment="1" applyProtection="1">
      <alignment horizontal="center" vertical="center"/>
      <protection locked="0" hidden="1"/>
    </xf>
    <xf numFmtId="0" fontId="10" fillId="0" borderId="241" xfId="0" applyFont="1" applyBorder="1" applyAlignment="1" applyProtection="1">
      <alignment horizontal="center" vertical="center"/>
      <protection locked="0" hidden="1"/>
    </xf>
    <xf numFmtId="0" fontId="10" fillId="0" borderId="229" xfId="0" applyFont="1" applyBorder="1" applyAlignment="1" applyProtection="1">
      <alignment horizontal="center" vertical="center"/>
      <protection locked="0" hidden="1"/>
    </xf>
    <xf numFmtId="0" fontId="9" fillId="0" borderId="29" xfId="0" applyFont="1" applyBorder="1" applyAlignment="1" applyProtection="1">
      <alignment horizontal="left"/>
      <protection hidden="1"/>
    </xf>
    <xf numFmtId="0" fontId="9" fillId="4" borderId="244" xfId="0" applyFont="1" applyFill="1" applyBorder="1" applyAlignment="1" applyProtection="1">
      <alignment horizontal="center"/>
      <protection hidden="1"/>
    </xf>
    <xf numFmtId="0" fontId="9" fillId="4" borderId="247" xfId="0" applyFont="1" applyFill="1" applyBorder="1" applyAlignment="1" applyProtection="1">
      <alignment horizontal="center"/>
      <protection hidden="1"/>
    </xf>
    <xf numFmtId="0" fontId="10" fillId="0" borderId="225" xfId="0" applyFont="1" applyBorder="1" applyAlignment="1" applyProtection="1">
      <alignment horizontal="center"/>
      <protection locked="0" hidden="1"/>
    </xf>
    <xf numFmtId="1" fontId="10" fillId="0" borderId="227" xfId="0" applyNumberFormat="1" applyFont="1" applyBorder="1" applyAlignment="1" applyProtection="1">
      <alignment horizontal="center"/>
      <protection locked="0" hidden="1"/>
    </xf>
    <xf numFmtId="0" fontId="10" fillId="0" borderId="242" xfId="0" applyFont="1" applyBorder="1" applyAlignment="1" applyProtection="1">
      <alignment horizontal="center"/>
      <protection locked="0" hidden="1"/>
    </xf>
    <xf numFmtId="0" fontId="10" fillId="0" borderId="34" xfId="0" applyFont="1" applyBorder="1" applyAlignment="1" applyProtection="1">
      <alignment horizontal="center"/>
      <protection locked="0" hidden="1"/>
    </xf>
    <xf numFmtId="0" fontId="9" fillId="0" borderId="240" xfId="0" applyFont="1" applyBorder="1" applyAlignment="1" applyProtection="1">
      <alignment vertical="center" wrapText="1"/>
      <protection hidden="1"/>
    </xf>
    <xf numFmtId="0" fontId="10" fillId="0" borderId="222" xfId="0" applyFont="1" applyBorder="1" applyAlignment="1" applyProtection="1">
      <alignment horizontal="center"/>
      <protection locked="0" hidden="1"/>
    </xf>
    <xf numFmtId="0" fontId="10" fillId="0" borderId="223" xfId="0" applyFont="1" applyBorder="1" applyAlignment="1" applyProtection="1">
      <alignment horizontal="center"/>
      <protection locked="0" hidden="1"/>
    </xf>
    <xf numFmtId="0" fontId="10" fillId="0" borderId="224" xfId="0" applyFont="1" applyBorder="1" applyAlignment="1" applyProtection="1">
      <alignment horizontal="center"/>
      <protection locked="0" hidden="1"/>
    </xf>
    <xf numFmtId="37" fontId="5" fillId="5" borderId="0" xfId="2" applyNumberFormat="1" applyFont="1" applyFill="1" applyBorder="1" applyAlignment="1">
      <alignment horizontal="center" vertical="center"/>
    </xf>
    <xf numFmtId="37" fontId="6" fillId="0" borderId="0" xfId="2" applyNumberFormat="1" applyFont="1" applyFill="1" applyBorder="1" applyAlignment="1">
      <alignment horizontal="left" vertical="center" wrapText="1"/>
    </xf>
    <xf numFmtId="37" fontId="5" fillId="0" borderId="0" xfId="2" applyNumberFormat="1" applyFont="1" applyFill="1" applyBorder="1" applyAlignment="1">
      <alignment horizontal="left" vertical="center" wrapText="1"/>
    </xf>
    <xf numFmtId="0" fontId="6" fillId="0" borderId="0" xfId="0" applyFont="1" applyAlignment="1">
      <alignment horizontal="center"/>
    </xf>
    <xf numFmtId="0" fontId="20" fillId="0" borderId="191" xfId="11" applyFont="1" applyBorder="1" applyAlignment="1">
      <alignment horizontal="center"/>
    </xf>
    <xf numFmtId="0" fontId="20" fillId="0" borderId="193" xfId="11" applyFont="1" applyBorder="1" applyAlignment="1">
      <alignment horizontal="center"/>
    </xf>
    <xf numFmtId="0" fontId="20" fillId="0" borderId="192" xfId="11" applyFont="1" applyBorder="1" applyAlignment="1">
      <alignment horizontal="left" vertical="center" wrapText="1"/>
    </xf>
    <xf numFmtId="0" fontId="20" fillId="0" borderId="0" xfId="11" applyFont="1" applyAlignment="1">
      <alignment horizontal="left" vertical="center" wrapText="1"/>
    </xf>
    <xf numFmtId="0" fontId="20" fillId="0" borderId="0" xfId="11" applyFont="1" applyAlignment="1">
      <alignment horizontal="center"/>
    </xf>
    <xf numFmtId="49" fontId="33" fillId="19" borderId="155" xfId="11" applyNumberFormat="1" applyFont="1" applyFill="1" applyBorder="1" applyAlignment="1">
      <alignment horizontal="center" vertical="center" wrapText="1"/>
    </xf>
    <xf numFmtId="49" fontId="33" fillId="19" borderId="166" xfId="11" applyNumberFormat="1" applyFont="1" applyFill="1" applyBorder="1" applyAlignment="1">
      <alignment horizontal="center" vertical="center" wrapText="1"/>
    </xf>
    <xf numFmtId="49" fontId="33" fillId="19" borderId="154" xfId="11" applyNumberFormat="1" applyFont="1" applyFill="1" applyBorder="1" applyAlignment="1">
      <alignment horizontal="center" vertical="center" wrapText="1"/>
    </xf>
    <xf numFmtId="49" fontId="33" fillId="19" borderId="174" xfId="11" applyNumberFormat="1" applyFont="1" applyFill="1" applyBorder="1" applyAlignment="1">
      <alignment horizontal="center" vertical="center" wrapText="1"/>
    </xf>
    <xf numFmtId="49" fontId="33" fillId="18" borderId="155" xfId="11" applyNumberFormat="1" applyFont="1" applyFill="1" applyBorder="1" applyAlignment="1">
      <alignment horizontal="center" vertical="center" wrapText="1"/>
    </xf>
    <xf numFmtId="49" fontId="33" fillId="18" borderId="166" xfId="11" applyNumberFormat="1" applyFont="1" applyFill="1" applyBorder="1" applyAlignment="1">
      <alignment horizontal="center" vertical="center" wrapText="1"/>
    </xf>
    <xf numFmtId="49" fontId="33" fillId="23" borderId="155" xfId="11" applyNumberFormat="1" applyFont="1" applyFill="1" applyBorder="1" applyAlignment="1">
      <alignment horizontal="center" vertical="center" wrapText="1"/>
    </xf>
    <xf numFmtId="49" fontId="33" fillId="23" borderId="166" xfId="11" applyNumberFormat="1" applyFont="1" applyFill="1" applyBorder="1" applyAlignment="1">
      <alignment horizontal="center" vertical="center" wrapText="1"/>
    </xf>
    <xf numFmtId="49" fontId="33" fillId="17" borderId="155" xfId="11" applyNumberFormat="1" applyFont="1" applyFill="1" applyBorder="1" applyAlignment="1">
      <alignment horizontal="center" vertical="center" wrapText="1"/>
    </xf>
    <xf numFmtId="49" fontId="33" fillId="17" borderId="166" xfId="11" applyNumberFormat="1" applyFont="1" applyFill="1" applyBorder="1" applyAlignment="1">
      <alignment horizontal="center" vertical="center" wrapText="1"/>
    </xf>
    <xf numFmtId="49" fontId="33" fillId="20" borderId="155" xfId="11" applyNumberFormat="1" applyFont="1" applyFill="1" applyBorder="1" applyAlignment="1">
      <alignment horizontal="center" vertical="center" wrapText="1"/>
    </xf>
    <xf numFmtId="49" fontId="33" fillId="20" borderId="166" xfId="11" applyNumberFormat="1" applyFont="1" applyFill="1" applyBorder="1" applyAlignment="1">
      <alignment horizontal="center" vertical="center" wrapText="1"/>
    </xf>
    <xf numFmtId="0" fontId="21" fillId="0" borderId="153" xfId="11" applyFont="1" applyBorder="1" applyAlignment="1">
      <alignment horizontal="center" vertical="center" wrapText="1"/>
    </xf>
    <xf numFmtId="0" fontId="21" fillId="0" borderId="0" xfId="11" applyFont="1" applyAlignment="1">
      <alignment horizontal="center" vertical="center" wrapText="1"/>
    </xf>
    <xf numFmtId="0" fontId="68" fillId="0" borderId="0" xfId="0" applyFont="1" applyAlignment="1">
      <alignment horizontal="right"/>
    </xf>
    <xf numFmtId="0" fontId="20" fillId="0" borderId="192" xfId="11" applyFont="1" applyBorder="1" applyAlignment="1">
      <alignment horizontal="left" vertical="top" wrapText="1"/>
    </xf>
    <xf numFmtId="0" fontId="20" fillId="0" borderId="0" xfId="11" applyFont="1" applyAlignment="1">
      <alignment horizontal="left" vertical="top" wrapText="1"/>
    </xf>
    <xf numFmtId="49" fontId="33" fillId="21" borderId="157" xfId="11" applyNumberFormat="1" applyFont="1" applyFill="1" applyBorder="1" applyAlignment="1">
      <alignment horizontal="center" vertical="center" wrapText="1"/>
    </xf>
    <xf numFmtId="49" fontId="33" fillId="21" borderId="168" xfId="11" applyNumberFormat="1" applyFont="1" applyFill="1" applyBorder="1" applyAlignment="1">
      <alignment horizontal="center" vertical="center" wrapText="1"/>
    </xf>
    <xf numFmtId="49" fontId="33" fillId="18" borderId="158" xfId="11" applyNumberFormat="1" applyFont="1" applyFill="1" applyBorder="1" applyAlignment="1">
      <alignment horizontal="center" vertical="center" wrapText="1"/>
    </xf>
    <xf numFmtId="49" fontId="33" fillId="18" borderId="169" xfId="11" applyNumberFormat="1" applyFont="1" applyFill="1" applyBorder="1" applyAlignment="1">
      <alignment horizontal="center" vertical="center" wrapText="1"/>
    </xf>
    <xf numFmtId="0" fontId="20" fillId="0" borderId="191" xfId="11" applyFont="1" applyBorder="1" applyAlignment="1">
      <alignment horizontal="center" vertical="center"/>
    </xf>
    <xf numFmtId="0" fontId="20" fillId="0" borderId="193" xfId="11" applyFont="1" applyBorder="1" applyAlignment="1">
      <alignment horizontal="center" vertical="center"/>
    </xf>
    <xf numFmtId="49" fontId="33" fillId="17" borderId="156" xfId="11" applyNumberFormat="1" applyFont="1" applyFill="1" applyBorder="1" applyAlignment="1">
      <alignment horizontal="center" vertical="center" wrapText="1"/>
    </xf>
    <xf numFmtId="49" fontId="33" fillId="17" borderId="167" xfId="11" applyNumberFormat="1" applyFont="1" applyFill="1" applyBorder="1" applyAlignment="1">
      <alignment horizontal="center" vertical="center" wrapText="1"/>
    </xf>
    <xf numFmtId="49" fontId="31" fillId="15" borderId="148" xfId="11" applyNumberFormat="1" applyFont="1" applyFill="1" applyBorder="1" applyAlignment="1">
      <alignment horizontal="center" vertical="center"/>
    </xf>
    <xf numFmtId="49" fontId="31" fillId="15" borderId="149" xfId="11" applyNumberFormat="1" applyFont="1" applyFill="1" applyBorder="1" applyAlignment="1">
      <alignment horizontal="center" vertical="center"/>
    </xf>
    <xf numFmtId="49" fontId="31" fillId="15" borderId="150" xfId="11" applyNumberFormat="1" applyFont="1" applyFill="1" applyBorder="1" applyAlignment="1">
      <alignment horizontal="center" vertical="center"/>
    </xf>
    <xf numFmtId="49" fontId="33" fillId="15" borderId="144" xfId="11" applyNumberFormat="1" applyFont="1" applyFill="1" applyBorder="1" applyAlignment="1">
      <alignment horizontal="center" vertical="center" wrapText="1"/>
    </xf>
    <xf numFmtId="0" fontId="28" fillId="0" borderId="146" xfId="11" applyFont="1" applyBorder="1" applyAlignment="1">
      <alignment horizontal="center" wrapText="1"/>
    </xf>
    <xf numFmtId="49" fontId="31" fillId="17" borderId="148" xfId="11" applyNumberFormat="1" applyFont="1" applyFill="1" applyBorder="1" applyAlignment="1">
      <alignment horizontal="center"/>
    </xf>
    <xf numFmtId="49" fontId="31" fillId="17" borderId="149" xfId="11" applyNumberFormat="1" applyFont="1" applyFill="1" applyBorder="1" applyAlignment="1">
      <alignment horizontal="center"/>
    </xf>
    <xf numFmtId="49" fontId="31" fillId="17" borderId="150" xfId="11" applyNumberFormat="1" applyFont="1" applyFill="1" applyBorder="1" applyAlignment="1">
      <alignment horizontal="center"/>
    </xf>
    <xf numFmtId="49" fontId="33" fillId="20" borderId="154" xfId="11" applyNumberFormat="1" applyFont="1" applyFill="1" applyBorder="1" applyAlignment="1">
      <alignment horizontal="center" vertical="center" wrapText="1"/>
    </xf>
    <xf numFmtId="49" fontId="33" fillId="20" borderId="165" xfId="11" applyNumberFormat="1" applyFont="1" applyFill="1" applyBorder="1" applyAlignment="1">
      <alignment horizontal="center" vertical="center" wrapText="1"/>
    </xf>
    <xf numFmtId="0" fontId="23" fillId="0" borderId="140" xfId="11" applyFont="1" applyBorder="1" applyAlignment="1">
      <alignment horizontal="center" vertical="center" wrapText="1"/>
    </xf>
    <xf numFmtId="0" fontId="23" fillId="0" borderId="141" xfId="11" applyFont="1" applyBorder="1" applyAlignment="1">
      <alignment horizontal="center" vertical="center"/>
    </xf>
    <xf numFmtId="0" fontId="23" fillId="0" borderId="142" xfId="11" applyFont="1" applyBorder="1" applyAlignment="1">
      <alignment horizontal="center" vertical="center"/>
    </xf>
    <xf numFmtId="0" fontId="29" fillId="0" borderId="143" xfId="11" applyFont="1" applyBorder="1" applyAlignment="1">
      <alignment horizontal="left" wrapText="1"/>
    </xf>
    <xf numFmtId="49" fontId="31" fillId="14" borderId="143" xfId="11" applyNumberFormat="1" applyFont="1" applyFill="1" applyBorder="1" applyAlignment="1">
      <alignment horizontal="center" vertical="center" wrapText="1"/>
    </xf>
    <xf numFmtId="49" fontId="33" fillId="14" borderId="145" xfId="11" applyNumberFormat="1" applyFont="1" applyFill="1" applyBorder="1" applyAlignment="1">
      <alignment horizontal="center" vertical="center" wrapText="1"/>
    </xf>
    <xf numFmtId="0" fontId="28" fillId="0" borderId="147" xfId="11" applyFont="1" applyBorder="1" applyAlignment="1">
      <alignment horizontal="center" vertical="center"/>
    </xf>
    <xf numFmtId="0" fontId="28" fillId="18" borderId="255" xfId="11" applyFont="1" applyFill="1" applyBorder="1" applyAlignment="1">
      <alignment horizontal="center"/>
    </xf>
    <xf numFmtId="0" fontId="28" fillId="18" borderId="143" xfId="11" applyFont="1" applyFill="1" applyBorder="1" applyAlignment="1">
      <alignment horizontal="center"/>
    </xf>
    <xf numFmtId="49" fontId="31" fillId="19" borderId="143" xfId="11" applyNumberFormat="1" applyFont="1" applyFill="1" applyBorder="1" applyAlignment="1">
      <alignment horizontal="center"/>
    </xf>
    <xf numFmtId="49" fontId="33" fillId="22" borderId="159" xfId="11" applyNumberFormat="1" applyFont="1" applyFill="1" applyBorder="1" applyAlignment="1">
      <alignment horizontal="center" vertical="center" wrapText="1"/>
    </xf>
    <xf numFmtId="49" fontId="33" fillId="22" borderId="170" xfId="11" applyNumberFormat="1" applyFont="1" applyFill="1" applyBorder="1" applyAlignment="1">
      <alignment horizontal="center" vertical="center" wrapText="1"/>
    </xf>
    <xf numFmtId="49" fontId="33" fillId="18" borderId="160" xfId="11" applyNumberFormat="1" applyFont="1" applyFill="1" applyBorder="1" applyAlignment="1">
      <alignment horizontal="center" vertical="center" wrapText="1"/>
    </xf>
    <xf numFmtId="49" fontId="33" fillId="18" borderId="161" xfId="11" applyNumberFormat="1" applyFont="1" applyFill="1" applyBorder="1" applyAlignment="1">
      <alignment horizontal="center" vertical="center" wrapText="1"/>
    </xf>
    <xf numFmtId="49" fontId="33" fillId="18" borderId="162" xfId="11" applyNumberFormat="1" applyFont="1" applyFill="1" applyBorder="1" applyAlignment="1">
      <alignment horizontal="center" vertical="center" wrapText="1"/>
    </xf>
    <xf numFmtId="49" fontId="33" fillId="18" borderId="163" xfId="11" applyNumberFormat="1" applyFont="1" applyFill="1" applyBorder="1" applyAlignment="1">
      <alignment horizontal="center" vertical="center" wrapText="1"/>
    </xf>
    <xf numFmtId="49" fontId="33" fillId="19" borderId="159" xfId="11" applyNumberFormat="1" applyFont="1" applyFill="1" applyBorder="1" applyAlignment="1">
      <alignment horizontal="center" vertical="center" wrapText="1"/>
    </xf>
    <xf numFmtId="49" fontId="33" fillId="19" borderId="170" xfId="11" applyNumberFormat="1" applyFont="1" applyFill="1" applyBorder="1" applyAlignment="1">
      <alignment horizontal="center" vertical="center" wrapText="1"/>
    </xf>
    <xf numFmtId="49" fontId="33" fillId="19" borderId="164" xfId="11" applyNumberFormat="1" applyFont="1" applyFill="1" applyBorder="1" applyAlignment="1">
      <alignment horizontal="center" vertical="top" wrapText="1"/>
    </xf>
    <xf numFmtId="49" fontId="33" fillId="19" borderId="175" xfId="11" applyNumberFormat="1" applyFont="1" applyFill="1" applyBorder="1" applyAlignment="1">
      <alignment horizontal="center" vertical="top" wrapText="1"/>
    </xf>
    <xf numFmtId="49" fontId="33" fillId="22" borderId="155" xfId="11" applyNumberFormat="1" applyFont="1" applyFill="1" applyBorder="1" applyAlignment="1">
      <alignment horizontal="center" vertical="center" wrapText="1"/>
    </xf>
    <xf numFmtId="49" fontId="33" fillId="22" borderId="166" xfId="11" applyNumberFormat="1" applyFont="1" applyFill="1" applyBorder="1" applyAlignment="1">
      <alignment horizontal="center" vertical="center" wrapText="1"/>
    </xf>
    <xf numFmtId="0" fontId="5" fillId="0" borderId="0" xfId="0" applyFont="1" applyAlignment="1">
      <alignment horizontal="center" wrapText="1"/>
    </xf>
    <xf numFmtId="0" fontId="5"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5" fillId="0" borderId="5" xfId="3" quotePrefix="1" applyFont="1" applyBorder="1" applyAlignment="1">
      <alignment horizontal="center" vertical="center" wrapText="1"/>
    </xf>
    <xf numFmtId="0" fontId="5" fillId="0" borderId="5" xfId="3" applyFont="1" applyBorder="1" applyAlignment="1">
      <alignment horizontal="center" vertical="center"/>
    </xf>
    <xf numFmtId="0" fontId="6" fillId="24" borderId="5" xfId="3" quotePrefix="1" applyFont="1" applyFill="1" applyBorder="1" applyAlignment="1">
      <alignment horizontal="center"/>
    </xf>
    <xf numFmtId="0" fontId="6" fillId="0" borderId="5" xfId="3" applyFont="1" applyBorder="1"/>
    <xf numFmtId="0" fontId="6" fillId="0" borderId="5" xfId="3" quotePrefix="1" applyFont="1" applyBorder="1" applyAlignment="1">
      <alignment horizontal="center"/>
    </xf>
    <xf numFmtId="0" fontId="6" fillId="0" borderId="5" xfId="3" applyFont="1" applyBorder="1" applyAlignment="1">
      <alignment horizontal="center"/>
    </xf>
    <xf numFmtId="0" fontId="6" fillId="0" borderId="5" xfId="3" applyFont="1" applyBorder="1" applyAlignment="1">
      <alignment wrapText="1"/>
    </xf>
    <xf numFmtId="0" fontId="9" fillId="5" borderId="3" xfId="0" applyFont="1" applyFill="1" applyBorder="1" applyAlignment="1">
      <alignment horizontal="center" vertical="center" wrapText="1"/>
    </xf>
    <xf numFmtId="0" fontId="9" fillId="5" borderId="297" xfId="0" applyFont="1" applyFill="1" applyBorder="1" applyAlignment="1">
      <alignment horizontal="center" vertical="center" wrapText="1"/>
    </xf>
    <xf numFmtId="0" fontId="6" fillId="0" borderId="1" xfId="3" quotePrefix="1" applyFont="1" applyBorder="1" applyAlignment="1">
      <alignment horizontal="center" vertical="center"/>
    </xf>
    <xf numFmtId="0" fontId="6" fillId="0" borderId="2" xfId="3" quotePrefix="1" applyFont="1" applyBorder="1" applyAlignment="1">
      <alignment horizontal="center" vertical="center"/>
    </xf>
    <xf numFmtId="0" fontId="6" fillId="0" borderId="3" xfId="3" quotePrefix="1" applyFont="1" applyBorder="1" applyAlignment="1">
      <alignment horizontal="center" vertical="center"/>
    </xf>
    <xf numFmtId="0" fontId="6" fillId="0" borderId="6" xfId="3" quotePrefix="1" applyFont="1" applyBorder="1" applyAlignment="1">
      <alignment horizontal="center" vertical="center"/>
    </xf>
    <xf numFmtId="0" fontId="6" fillId="0" borderId="4" xfId="3" quotePrefix="1" applyFont="1" applyBorder="1" applyAlignment="1">
      <alignment horizontal="center" vertical="center"/>
    </xf>
    <xf numFmtId="0" fontId="6" fillId="0" borderId="7" xfId="3" quotePrefix="1" applyFont="1" applyBorder="1" applyAlignment="1">
      <alignment horizontal="center"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4" xfId="3" applyFont="1" applyBorder="1" applyAlignment="1">
      <alignment horizontal="left" vertical="center"/>
    </xf>
    <xf numFmtId="0" fontId="6" fillId="0" borderId="7" xfId="3" applyFont="1" applyBorder="1" applyAlignment="1">
      <alignment horizontal="left" vertical="center"/>
    </xf>
    <xf numFmtId="0" fontId="9" fillId="5" borderId="45" xfId="0" applyFont="1" applyFill="1" applyBorder="1" applyAlignment="1">
      <alignment horizontal="center" vertical="center" wrapText="1"/>
    </xf>
    <xf numFmtId="0" fontId="5" fillId="5" borderId="5" xfId="3" quotePrefix="1" applyFont="1" applyFill="1" applyBorder="1" applyAlignment="1">
      <alignment horizontal="center"/>
    </xf>
    <xf numFmtId="0" fontId="16" fillId="5" borderId="5" xfId="1" applyFont="1" applyFill="1" applyBorder="1" applyAlignment="1">
      <alignment horizontal="center"/>
    </xf>
    <xf numFmtId="0" fontId="10" fillId="0" borderId="5" xfId="1" applyFont="1" applyBorder="1" applyAlignment="1">
      <alignment vertical="center"/>
    </xf>
    <xf numFmtId="0" fontId="6" fillId="0" borderId="5" xfId="3" applyFont="1" applyBorder="1" applyAlignment="1">
      <alignment vertical="center"/>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16" fillId="5" borderId="5" xfId="1" applyFont="1" applyFill="1" applyBorder="1" applyAlignment="1">
      <alignment horizontal="center" vertical="center"/>
    </xf>
    <xf numFmtId="0" fontId="6" fillId="0" borderId="5" xfId="3" applyFont="1" applyBorder="1" applyAlignment="1">
      <alignment vertical="center" wrapText="1"/>
    </xf>
    <xf numFmtId="0" fontId="6" fillId="0" borderId="16" xfId="1" applyFont="1" applyBorder="1" applyAlignment="1">
      <alignment horizontal="left"/>
    </xf>
    <xf numFmtId="0" fontId="6" fillId="0" borderId="17" xfId="1" applyFont="1" applyBorder="1" applyAlignment="1">
      <alignment horizontal="left"/>
    </xf>
    <xf numFmtId="0" fontId="6" fillId="0" borderId="18" xfId="1" applyFont="1" applyBorder="1" applyAlignment="1">
      <alignment horizontal="left"/>
    </xf>
    <xf numFmtId="0" fontId="16" fillId="5" borderId="16" xfId="1" applyFont="1" applyFill="1" applyBorder="1" applyAlignment="1">
      <alignment horizontal="center"/>
    </xf>
    <xf numFmtId="0" fontId="16" fillId="5" borderId="17" xfId="1" applyFont="1" applyFill="1" applyBorder="1" applyAlignment="1">
      <alignment horizontal="center"/>
    </xf>
    <xf numFmtId="0" fontId="16" fillId="5" borderId="18" xfId="1" applyFont="1" applyFill="1" applyBorder="1" applyAlignment="1">
      <alignment horizontal="center"/>
    </xf>
    <xf numFmtId="0" fontId="5" fillId="24" borderId="298" xfId="0" applyFont="1" applyFill="1" applyBorder="1" applyAlignment="1">
      <alignment horizontal="center" vertical="center" wrapText="1"/>
    </xf>
    <xf numFmtId="0" fontId="5" fillId="24" borderId="0" xfId="0" applyFont="1" applyFill="1" applyAlignment="1">
      <alignment horizontal="center" vertical="center" wrapText="1"/>
    </xf>
    <xf numFmtId="0" fontId="16" fillId="5" borderId="194" xfId="1" applyFont="1" applyFill="1" applyBorder="1" applyAlignment="1">
      <alignment horizontal="center" vertical="center"/>
    </xf>
    <xf numFmtId="0" fontId="16" fillId="5" borderId="1" xfId="1" applyFont="1" applyFill="1" applyBorder="1" applyAlignment="1">
      <alignment horizontal="center" vertical="center"/>
    </xf>
    <xf numFmtId="0" fontId="16" fillId="5" borderId="2"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7" xfId="1" applyFont="1" applyFill="1" applyBorder="1" applyAlignment="1">
      <alignment horizontal="center" vertical="center"/>
    </xf>
    <xf numFmtId="0" fontId="16" fillId="6" borderId="5" xfId="1" applyFont="1" applyFill="1" applyBorder="1" applyAlignment="1">
      <alignment horizontal="center" vertical="center" wrapText="1"/>
    </xf>
    <xf numFmtId="0" fontId="12" fillId="0" borderId="0" xfId="0" applyFont="1" applyAlignment="1">
      <alignment horizontal="center" wrapText="1"/>
    </xf>
    <xf numFmtId="0" fontId="9" fillId="0" borderId="94" xfId="0" applyFont="1" applyBorder="1" applyAlignment="1">
      <alignment horizontal="center" vertical="center" wrapText="1"/>
    </xf>
    <xf numFmtId="0" fontId="9" fillId="2" borderId="94" xfId="0" applyFont="1" applyFill="1" applyBorder="1" applyAlignment="1">
      <alignment horizontal="center" vertical="center"/>
    </xf>
    <xf numFmtId="0" fontId="9" fillId="0" borderId="94" xfId="0" applyFont="1" applyBorder="1" applyAlignment="1">
      <alignment horizontal="center" vertical="center"/>
    </xf>
    <xf numFmtId="0" fontId="9" fillId="0" borderId="294" xfId="0" applyFont="1" applyBorder="1" applyAlignment="1">
      <alignment horizontal="center" vertical="center"/>
    </xf>
    <xf numFmtId="0" fontId="9" fillId="0" borderId="60" xfId="0" applyFont="1" applyBorder="1" applyAlignment="1">
      <alignment horizontal="right"/>
    </xf>
    <xf numFmtId="0" fontId="9" fillId="0" borderId="13" xfId="0" applyFont="1" applyBorder="1" applyAlignment="1" applyProtection="1">
      <alignment horizontal="center" vertical="center"/>
      <protection locked="0"/>
    </xf>
    <xf numFmtId="0" fontId="9" fillId="0" borderId="266" xfId="0" applyFont="1" applyBorder="1" applyAlignment="1" applyProtection="1">
      <alignment horizontal="center" vertical="center"/>
      <protection locked="0"/>
    </xf>
    <xf numFmtId="0" fontId="10" fillId="2" borderId="13" xfId="0" applyFont="1" applyFill="1" applyBorder="1" applyAlignment="1">
      <alignment horizontal="center" vertical="center"/>
    </xf>
    <xf numFmtId="0" fontId="10" fillId="2" borderId="263" xfId="0" applyFont="1" applyFill="1" applyBorder="1" applyAlignment="1">
      <alignment horizontal="center" vertical="center"/>
    </xf>
    <xf numFmtId="0" fontId="9" fillId="0" borderId="263"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267" xfId="0" applyFont="1" applyBorder="1" applyAlignment="1" applyProtection="1">
      <alignment horizontal="center" vertical="center"/>
      <protection locked="0"/>
    </xf>
    <xf numFmtId="0" fontId="9" fillId="5" borderId="48" xfId="0" applyFont="1" applyFill="1" applyBorder="1" applyAlignment="1">
      <alignment horizontal="center" vertical="center"/>
    </xf>
    <xf numFmtId="0" fontId="10" fillId="2" borderId="0" xfId="0" applyFont="1" applyFill="1" applyAlignment="1">
      <alignment horizontal="left" vertical="top" wrapText="1"/>
    </xf>
    <xf numFmtId="0" fontId="67" fillId="0" borderId="48" xfId="0" applyFont="1" applyBorder="1" applyAlignment="1">
      <alignment horizontal="center" wrapText="1"/>
    </xf>
    <xf numFmtId="0" fontId="66" fillId="0" borderId="48" xfId="0" applyFont="1" applyBorder="1" applyAlignment="1">
      <alignment horizontal="center" wrapText="1"/>
    </xf>
    <xf numFmtId="0" fontId="10" fillId="0" borderId="48" xfId="0" applyFont="1" applyBorder="1" applyAlignment="1" applyProtection="1">
      <alignment horizontal="center" vertical="center"/>
      <protection locked="0"/>
    </xf>
    <xf numFmtId="0" fontId="9" fillId="5" borderId="256" xfId="0" applyFont="1" applyFill="1" applyBorder="1" applyAlignment="1">
      <alignment horizontal="center" vertical="center"/>
    </xf>
    <xf numFmtId="0" fontId="9" fillId="5" borderId="79" xfId="0" applyFont="1" applyFill="1" applyBorder="1" applyAlignment="1">
      <alignment horizontal="center" vertical="center"/>
    </xf>
    <xf numFmtId="0" fontId="10" fillId="2" borderId="65" xfId="0" applyFont="1" applyFill="1" applyBorder="1" applyAlignment="1">
      <alignment horizontal="left" vertical="center" wrapText="1"/>
    </xf>
    <xf numFmtId="0" fontId="10" fillId="2" borderId="65" xfId="0" applyFont="1" applyFill="1" applyBorder="1" applyAlignment="1">
      <alignment horizontal="left" vertical="top" wrapText="1"/>
    </xf>
    <xf numFmtId="0" fontId="10" fillId="2" borderId="262" xfId="0" applyFont="1" applyFill="1" applyBorder="1" applyAlignment="1">
      <alignment horizontal="left" vertical="top" wrapText="1"/>
    </xf>
    <xf numFmtId="0" fontId="10" fillId="2" borderId="82" xfId="0" applyFont="1" applyFill="1" applyBorder="1" applyAlignment="1">
      <alignment horizontal="left" vertical="top" wrapText="1"/>
    </xf>
    <xf numFmtId="0" fontId="10" fillId="2" borderId="306" xfId="0" applyFont="1" applyFill="1" applyBorder="1" applyAlignment="1">
      <alignment horizontal="left" vertical="top" wrapText="1"/>
    </xf>
    <xf numFmtId="0" fontId="9" fillId="5" borderId="78" xfId="0" applyFont="1" applyFill="1" applyBorder="1" applyAlignment="1">
      <alignment horizontal="left" vertical="center"/>
    </xf>
    <xf numFmtId="0" fontId="9" fillId="5" borderId="79" xfId="0" applyFont="1" applyFill="1" applyBorder="1" applyAlignment="1">
      <alignment horizontal="left" vertical="center"/>
    </xf>
    <xf numFmtId="0" fontId="9" fillId="5" borderId="80" xfId="0" applyFont="1" applyFill="1" applyBorder="1" applyAlignment="1">
      <alignment horizontal="left" vertical="center"/>
    </xf>
    <xf numFmtId="0" fontId="5" fillId="0" borderId="273" xfId="0" applyFont="1" applyBorder="1" applyAlignment="1">
      <alignment horizontal="center" vertical="center" wrapText="1"/>
    </xf>
    <xf numFmtId="0" fontId="5" fillId="0" borderId="274" xfId="0" applyFont="1" applyBorder="1" applyAlignment="1">
      <alignment horizontal="center" vertical="center" wrapText="1"/>
    </xf>
    <xf numFmtId="0" fontId="5" fillId="0" borderId="275" xfId="0" applyFont="1" applyBorder="1" applyAlignment="1">
      <alignment horizontal="center" vertical="center" wrapText="1"/>
    </xf>
    <xf numFmtId="0" fontId="5" fillId="0" borderId="261"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76"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199" xfId="0" applyFont="1" applyBorder="1" applyAlignment="1">
      <alignment horizontal="center" vertical="center" wrapText="1"/>
    </xf>
    <xf numFmtId="0" fontId="9" fillId="0" borderId="13" xfId="0" applyFont="1" applyBorder="1" applyAlignment="1" applyProtection="1">
      <alignment horizontal="left" vertical="center"/>
      <protection locked="0"/>
    </xf>
    <xf numFmtId="0" fontId="9" fillId="0" borderId="266" xfId="0" applyFont="1" applyBorder="1" applyAlignment="1" applyProtection="1">
      <alignment horizontal="left" vertical="center"/>
      <protection locked="0"/>
    </xf>
    <xf numFmtId="0" fontId="9" fillId="5" borderId="286" xfId="0" applyFont="1" applyFill="1" applyBorder="1" applyAlignment="1">
      <alignment horizontal="center" vertical="center"/>
    </xf>
    <xf numFmtId="0" fontId="9" fillId="5" borderId="287" xfId="0" applyFont="1" applyFill="1" applyBorder="1" applyAlignment="1">
      <alignment horizontal="center" vertical="center"/>
    </xf>
    <xf numFmtId="0" fontId="9" fillId="5" borderId="288" xfId="0" applyFont="1" applyFill="1" applyBorder="1" applyAlignment="1">
      <alignment horizontal="center" vertical="center"/>
    </xf>
    <xf numFmtId="0" fontId="9" fillId="5" borderId="92" xfId="0" applyFont="1" applyFill="1" applyBorder="1" applyAlignment="1">
      <alignment horizontal="center" vertical="center"/>
    </xf>
    <xf numFmtId="0" fontId="9" fillId="5" borderId="93" xfId="0" applyFont="1" applyFill="1" applyBorder="1" applyAlignment="1">
      <alignment horizontal="center" vertical="center"/>
    </xf>
    <xf numFmtId="0" fontId="9" fillId="5" borderId="122" xfId="0" applyFont="1" applyFill="1" applyBorder="1" applyAlignment="1">
      <alignment horizontal="center" vertical="center"/>
    </xf>
    <xf numFmtId="0" fontId="9" fillId="5" borderId="272" xfId="0" applyFont="1" applyFill="1" applyBorder="1" applyAlignment="1">
      <alignment horizontal="center" vertical="center"/>
    </xf>
    <xf numFmtId="0" fontId="9" fillId="2" borderId="269" xfId="0" applyFont="1" applyFill="1" applyBorder="1" applyAlignment="1">
      <alignment horizontal="left" vertical="center" wrapText="1"/>
    </xf>
    <xf numFmtId="0" fontId="9" fillId="0" borderId="269" xfId="0" applyFont="1" applyBorder="1" applyAlignment="1" applyProtection="1">
      <alignment horizontal="center" vertical="center" wrapText="1"/>
      <protection locked="0"/>
    </xf>
    <xf numFmtId="0" fontId="9" fillId="0" borderId="285" xfId="0" applyFont="1" applyBorder="1" applyAlignment="1" applyProtection="1">
      <alignment horizontal="center" vertical="center" wrapText="1"/>
      <protection locked="0"/>
    </xf>
    <xf numFmtId="0" fontId="9" fillId="5" borderId="81" xfId="0" applyFont="1" applyFill="1" applyBorder="1" applyAlignment="1">
      <alignment horizontal="center" vertical="center"/>
    </xf>
    <xf numFmtId="0" fontId="9" fillId="5" borderId="82" xfId="0" applyFont="1" applyFill="1" applyBorder="1" applyAlignment="1">
      <alignment horizontal="center" vertical="center"/>
    </xf>
    <xf numFmtId="0" fontId="9" fillId="5" borderId="83" xfId="0" applyFont="1" applyFill="1" applyBorder="1" applyAlignment="1">
      <alignment horizontal="center" vertical="center"/>
    </xf>
    <xf numFmtId="0" fontId="9" fillId="2" borderId="78" xfId="0" applyFont="1" applyFill="1" applyBorder="1" applyAlignment="1">
      <alignment horizontal="left" vertical="center"/>
    </xf>
    <xf numFmtId="0" fontId="9" fillId="2" borderId="79" xfId="0" applyFont="1" applyFill="1" applyBorder="1" applyAlignment="1">
      <alignment horizontal="left" vertical="center"/>
    </xf>
    <xf numFmtId="0" fontId="9" fillId="2" borderId="80" xfId="0" applyFont="1" applyFill="1" applyBorder="1" applyAlignment="1">
      <alignment horizontal="left" vertical="center"/>
    </xf>
    <xf numFmtId="0" fontId="9" fillId="5" borderId="84" xfId="0" applyFont="1" applyFill="1" applyBorder="1" applyAlignment="1">
      <alignment horizontal="left" vertical="center"/>
    </xf>
    <xf numFmtId="0" fontId="9" fillId="5" borderId="85" xfId="0" applyFont="1" applyFill="1" applyBorder="1" applyAlignment="1">
      <alignment horizontal="left" vertical="center"/>
    </xf>
    <xf numFmtId="0" fontId="9" fillId="5" borderId="86" xfId="0" applyFont="1" applyFill="1" applyBorder="1" applyAlignment="1">
      <alignment horizontal="left" vertical="center"/>
    </xf>
    <xf numFmtId="0" fontId="9" fillId="2" borderId="268" xfId="0" applyFont="1" applyFill="1" applyBorder="1" applyAlignment="1">
      <alignment horizontal="left" vertical="center"/>
    </xf>
    <xf numFmtId="0" fontId="9" fillId="2" borderId="269" xfId="0" applyFont="1" applyFill="1" applyBorder="1" applyAlignment="1">
      <alignment horizontal="left" vertical="center"/>
    </xf>
    <xf numFmtId="0" fontId="9" fillId="0" borderId="269" xfId="0" applyFont="1" applyBorder="1" applyAlignment="1" applyProtection="1">
      <alignment horizontal="center" vertical="center"/>
      <protection locked="0"/>
    </xf>
    <xf numFmtId="0" fontId="9" fillId="2" borderId="277" xfId="0" applyFont="1" applyFill="1" applyBorder="1" applyAlignment="1">
      <alignment horizontal="center" vertical="center" wrapText="1"/>
    </xf>
    <xf numFmtId="0" fontId="9" fillId="2" borderId="269" xfId="0" applyFont="1" applyFill="1" applyBorder="1" applyAlignment="1">
      <alignment horizontal="center" vertical="center" wrapText="1"/>
    </xf>
    <xf numFmtId="1" fontId="10" fillId="0" borderId="278" xfId="0" applyNumberFormat="1" applyFont="1" applyBorder="1" applyAlignment="1" applyProtection="1">
      <alignment horizontal="center" vertical="center"/>
      <protection locked="0"/>
    </xf>
    <xf numFmtId="1" fontId="10" fillId="0" borderId="257" xfId="0" applyNumberFormat="1" applyFont="1" applyBorder="1" applyAlignment="1" applyProtection="1">
      <alignment horizontal="center" vertical="center"/>
      <protection locked="0"/>
    </xf>
    <xf numFmtId="1" fontId="10" fillId="0" borderId="279" xfId="0" applyNumberFormat="1" applyFont="1" applyBorder="1" applyAlignment="1" applyProtection="1">
      <alignment horizontal="center" vertical="center"/>
      <protection locked="0"/>
    </xf>
    <xf numFmtId="0" fontId="9" fillId="2" borderId="280" xfId="0" applyFont="1" applyFill="1" applyBorder="1" applyAlignment="1">
      <alignment horizontal="center" vertical="center"/>
    </xf>
    <xf numFmtId="0" fontId="9" fillId="2" borderId="257" xfId="0" applyFont="1" applyFill="1" applyBorder="1" applyAlignment="1">
      <alignment horizontal="center" vertical="center"/>
    </xf>
    <xf numFmtId="0" fontId="9" fillId="2" borderId="281" xfId="0" applyFont="1" applyFill="1" applyBorder="1" applyAlignment="1">
      <alignment horizontal="center" vertical="center"/>
    </xf>
    <xf numFmtId="0" fontId="9" fillId="2" borderId="93" xfId="0" applyFont="1" applyFill="1" applyBorder="1" applyAlignment="1">
      <alignment horizontal="left" vertical="center" wrapText="1"/>
    </xf>
    <xf numFmtId="0" fontId="9" fillId="0" borderId="84" xfId="0" applyFont="1" applyBorder="1" applyAlignment="1" applyProtection="1">
      <alignment horizontal="center" vertical="center" wrapText="1"/>
      <protection locked="0"/>
    </xf>
    <xf numFmtId="0" fontId="9" fillId="2" borderId="282" xfId="0" applyFont="1" applyFill="1" applyBorder="1" applyAlignment="1">
      <alignment horizontal="left" vertical="center"/>
    </xf>
    <xf numFmtId="0" fontId="9" fillId="2" borderId="283" xfId="0" applyFont="1" applyFill="1" applyBorder="1" applyAlignment="1">
      <alignment horizontal="left" vertical="center"/>
    </xf>
    <xf numFmtId="0" fontId="9" fillId="0" borderId="283" xfId="0" applyFont="1" applyBorder="1" applyAlignment="1" applyProtection="1">
      <alignment horizontal="center" vertical="center"/>
      <protection locked="0"/>
    </xf>
    <xf numFmtId="0" fontId="10" fillId="2" borderId="283" xfId="0" applyFont="1" applyFill="1" applyBorder="1" applyAlignment="1">
      <alignment horizontal="center" vertical="center"/>
    </xf>
    <xf numFmtId="0" fontId="10" fillId="2" borderId="198" xfId="0" applyFont="1" applyFill="1" applyBorder="1" applyAlignment="1">
      <alignment horizontal="center" vertical="center"/>
    </xf>
    <xf numFmtId="0" fontId="10" fillId="2" borderId="82" xfId="0" applyFont="1" applyFill="1" applyBorder="1" applyAlignment="1">
      <alignment horizontal="center" vertical="center"/>
    </xf>
    <xf numFmtId="0" fontId="9" fillId="2" borderId="283" xfId="0" applyFont="1" applyFill="1" applyBorder="1" applyAlignment="1">
      <alignment horizontal="center" vertical="center" wrapText="1"/>
    </xf>
    <xf numFmtId="1" fontId="10" fillId="0" borderId="285" xfId="0" applyNumberFormat="1" applyFont="1" applyBorder="1" applyAlignment="1" applyProtection="1">
      <alignment horizontal="center" vertical="center"/>
      <protection locked="0"/>
    </xf>
    <xf numFmtId="1" fontId="10" fillId="0" borderId="85" xfId="0" applyNumberFormat="1" applyFont="1" applyBorder="1" applyAlignment="1" applyProtection="1">
      <alignment horizontal="center" vertical="center"/>
      <protection locked="0"/>
    </xf>
    <xf numFmtId="1" fontId="10" fillId="0" borderId="277" xfId="0" applyNumberFormat="1" applyFont="1" applyBorder="1" applyAlignment="1" applyProtection="1">
      <alignment horizontal="center" vertical="center"/>
      <protection locked="0"/>
    </xf>
    <xf numFmtId="0" fontId="9" fillId="0" borderId="283" xfId="0" applyFont="1" applyBorder="1" applyAlignment="1" applyProtection="1">
      <alignment horizontal="center" vertical="center" wrapText="1"/>
      <protection locked="0"/>
    </xf>
    <xf numFmtId="0" fontId="9" fillId="0" borderId="284" xfId="0" applyFont="1" applyBorder="1" applyAlignment="1" applyProtection="1">
      <alignment horizontal="center" vertical="center" wrapText="1"/>
      <protection locked="0"/>
    </xf>
    <xf numFmtId="0" fontId="9" fillId="2" borderId="77"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2" borderId="268" xfId="0" applyFont="1" applyFill="1" applyBorder="1" applyAlignment="1">
      <alignment horizontal="center" vertical="center" wrapText="1"/>
    </xf>
    <xf numFmtId="0" fontId="10" fillId="2" borderId="77" xfId="0" applyFont="1" applyFill="1" applyBorder="1" applyAlignment="1">
      <alignment horizontal="center" vertical="center"/>
    </xf>
    <xf numFmtId="0" fontId="10" fillId="2" borderId="88" xfId="0" applyFont="1" applyFill="1" applyBorder="1" applyAlignment="1">
      <alignment horizontal="center" vertical="center"/>
    </xf>
    <xf numFmtId="0" fontId="9" fillId="0" borderId="60" xfId="0" applyFont="1" applyBorder="1" applyAlignment="1">
      <alignment horizontal="center" wrapText="1"/>
    </xf>
    <xf numFmtId="0" fontId="9" fillId="0" borderId="60" xfId="0" applyFont="1" applyBorder="1" applyAlignment="1">
      <alignment horizontal="center"/>
    </xf>
    <xf numFmtId="0" fontId="9" fillId="2" borderId="92" xfId="0" applyFont="1" applyFill="1" applyBorder="1" applyAlignment="1">
      <alignment horizontal="left" vertical="center"/>
    </xf>
    <xf numFmtId="0" fontId="9" fillId="2" borderId="93" xfId="0" applyFont="1" applyFill="1" applyBorder="1" applyAlignment="1">
      <alignment horizontal="left" vertical="center"/>
    </xf>
    <xf numFmtId="0" fontId="9" fillId="0" borderId="93" xfId="0" applyFont="1" applyBorder="1" applyAlignment="1" applyProtection="1">
      <alignment horizontal="center" vertical="center"/>
      <protection locked="0"/>
    </xf>
    <xf numFmtId="0" fontId="9" fillId="2" borderId="93"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9" fillId="0" borderId="27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71" xfId="0" applyFont="1" applyBorder="1" applyAlignment="1" applyProtection="1">
      <alignment horizontal="center" vertical="center"/>
      <protection locked="0"/>
    </xf>
    <xf numFmtId="0" fontId="9" fillId="2" borderId="289" xfId="0" applyFont="1" applyFill="1" applyBorder="1" applyAlignment="1">
      <alignment horizontal="left" vertical="center"/>
    </xf>
    <xf numFmtId="0" fontId="9" fillId="2" borderId="290" xfId="0" applyFont="1" applyFill="1" applyBorder="1" applyAlignment="1">
      <alignment horizontal="left" vertical="center"/>
    </xf>
    <xf numFmtId="0" fontId="9" fillId="2" borderId="291" xfId="0" applyFont="1" applyFill="1" applyBorder="1" applyAlignment="1">
      <alignment horizontal="center" vertical="center"/>
    </xf>
    <xf numFmtId="1" fontId="9" fillId="0" borderId="81" xfId="9" applyNumberFormat="1" applyFont="1" applyFill="1" applyBorder="1" applyAlignment="1" applyProtection="1">
      <alignment horizontal="center" vertical="center"/>
      <protection locked="0"/>
    </xf>
    <xf numFmtId="1" fontId="9" fillId="0" borderId="82" xfId="9" applyNumberFormat="1" applyFont="1" applyFill="1" applyBorder="1" applyAlignment="1" applyProtection="1">
      <alignment horizontal="center" vertical="center"/>
      <protection locked="0"/>
    </xf>
    <xf numFmtId="1" fontId="9" fillId="0" borderId="83" xfId="9" applyNumberFormat="1" applyFont="1" applyFill="1" applyBorder="1" applyAlignment="1" applyProtection="1">
      <alignment horizontal="center" vertical="center"/>
      <protection locked="0"/>
    </xf>
    <xf numFmtId="0" fontId="53" fillId="0" borderId="269" xfId="0" applyFont="1" applyBorder="1" applyAlignment="1" applyProtection="1">
      <alignment horizontal="center" vertical="center"/>
      <protection locked="0"/>
    </xf>
    <xf numFmtId="0" fontId="6" fillId="0" borderId="13" xfId="0" applyFont="1" applyBorder="1" applyAlignment="1">
      <alignment horizontal="left" vertical="center" wrapText="1"/>
    </xf>
    <xf numFmtId="0" fontId="6" fillId="0" borderId="0" xfId="0" applyFont="1" applyAlignment="1">
      <alignment horizontal="justify" vertical="center" wrapText="1"/>
    </xf>
    <xf numFmtId="0" fontId="6" fillId="0" borderId="13" xfId="0" applyFont="1" applyBorder="1" applyAlignment="1">
      <alignment horizontal="justify" vertical="center" wrapText="1"/>
    </xf>
    <xf numFmtId="0" fontId="5" fillId="5" borderId="0" xfId="0" applyFont="1" applyFill="1" applyAlignment="1">
      <alignment horizontal="left"/>
    </xf>
    <xf numFmtId="0" fontId="6" fillId="0" borderId="0" xfId="0" applyFont="1" applyAlignment="1">
      <alignment horizontal="justify" wrapText="1"/>
    </xf>
    <xf numFmtId="0" fontId="5" fillId="0" borderId="0" xfId="0" applyFont="1" applyAlignment="1">
      <alignment horizontal="justify" vertical="center" wrapText="1"/>
    </xf>
    <xf numFmtId="0" fontId="6" fillId="0" borderId="13" xfId="0" applyFont="1" applyBorder="1" applyAlignment="1">
      <alignment horizontal="left" vertical="center"/>
    </xf>
    <xf numFmtId="0" fontId="5" fillId="5" borderId="0" xfId="0" applyFont="1" applyFill="1" applyAlignment="1">
      <alignment horizontal="center" vertical="center" wrapText="1"/>
    </xf>
    <xf numFmtId="0" fontId="5" fillId="0" borderId="0" xfId="0" applyFont="1" applyAlignment="1">
      <alignment horizontal="left" vertical="top" wrapText="1"/>
    </xf>
    <xf numFmtId="0" fontId="54" fillId="0" borderId="194" xfId="11" applyFont="1" applyBorder="1" applyAlignment="1">
      <alignment horizontal="center" wrapText="1"/>
    </xf>
    <xf numFmtId="0" fontId="54" fillId="0" borderId="304" xfId="11" applyFont="1" applyBorder="1" applyAlignment="1">
      <alignment horizontal="center" vertical="center" wrapText="1"/>
    </xf>
    <xf numFmtId="0" fontId="54" fillId="0" borderId="302" xfId="11" applyFont="1" applyBorder="1" applyAlignment="1">
      <alignment horizontal="center" vertical="center" wrapText="1"/>
    </xf>
    <xf numFmtId="0" fontId="54" fillId="0" borderId="301" xfId="11" applyFont="1" applyBorder="1" applyAlignment="1">
      <alignment horizontal="center" vertical="center" wrapText="1"/>
    </xf>
    <xf numFmtId="0" fontId="54" fillId="0" borderId="305" xfId="11" applyFont="1" applyBorder="1" applyAlignment="1">
      <alignment horizontal="center" vertical="center" wrapText="1"/>
    </xf>
    <xf numFmtId="0" fontId="54" fillId="0" borderId="303" xfId="11" applyFont="1" applyBorder="1" applyAlignment="1">
      <alignment horizontal="center" vertical="center" wrapText="1"/>
    </xf>
    <xf numFmtId="0" fontId="54" fillId="0" borderId="300" xfId="11" applyFont="1" applyBorder="1" applyAlignment="1">
      <alignment horizontal="center" vertical="center" wrapText="1"/>
    </xf>
  </cellXfs>
  <cellStyles count="21">
    <cellStyle name="Hipervínculo" xfId="13" builtinId="8"/>
    <cellStyle name="Hipervínculo 2" xfId="16"/>
    <cellStyle name="Millares" xfId="9" builtinId="3"/>
    <cellStyle name="Millares [0] 2" xfId="17"/>
    <cellStyle name="Millares [0] 2 2" xfId="18"/>
    <cellStyle name="Millares 2" xfId="5"/>
    <cellStyle name="Millares 3" xfId="6"/>
    <cellStyle name="Millares 4" xfId="4"/>
    <cellStyle name="Millares 5" xfId="19"/>
    <cellStyle name="Moneda" xfId="10" builtinId="4"/>
    <cellStyle name="Moneda [0] 2" xfId="20"/>
    <cellStyle name="Moneda 2" xfId="7"/>
    <cellStyle name="Moneda 3" xfId="2"/>
    <cellStyle name="Normal" xfId="0" builtinId="0"/>
    <cellStyle name="Normal 2" xfId="8"/>
    <cellStyle name="Normal 2 2" xfId="14"/>
    <cellStyle name="Normal 3" xfId="1"/>
    <cellStyle name="Normal 3 2" xfId="3"/>
    <cellStyle name="Normal 3 3" xfId="15"/>
    <cellStyle name="Normal 4" xfId="11"/>
    <cellStyle name="Normal_AFILIACIÓN" xfId="12"/>
  </cellStyles>
  <dxfs count="13">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rgb="FF92D050"/>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88D9F"/>
      <color rgb="FFFFDC97"/>
      <color rgb="FFFFCC66"/>
      <color rgb="FFFBF45F"/>
      <color rgb="FFF5DC8B"/>
      <color rgb="FFFFDA9D"/>
      <color rgb="FFFFD961"/>
      <color rgb="FFFEE57A"/>
      <color rgb="FFFFDD4B"/>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INDEPENDIENTES 723'!A1"/><Relationship Id="rId3" Type="http://schemas.openxmlformats.org/officeDocument/2006/relationships/hyperlink" Target="#'Sede 01 - Trabajadores'!A1"/><Relationship Id="rId7" Type="http://schemas.openxmlformats.org/officeDocument/2006/relationships/image" Target="../media/image1.png"/><Relationship Id="rId2" Type="http://schemas.openxmlformats.org/officeDocument/2006/relationships/hyperlink" Target="#'Instructivo Formulario Afili.'!A1"/><Relationship Id="rId1" Type="http://schemas.openxmlformats.org/officeDocument/2006/relationships/hyperlink" Target="#'Formulario de Afiliaci&#243;n'!A1"/><Relationship Id="rId6" Type="http://schemas.openxmlformats.org/officeDocument/2006/relationships/hyperlink" Target="#'Listado Actividades Economicas'!A1"/><Relationship Id="rId11" Type="http://schemas.openxmlformats.org/officeDocument/2006/relationships/hyperlink" Target="#'Instructivo ind Volu '!A1"/><Relationship Id="rId5" Type="http://schemas.openxmlformats.org/officeDocument/2006/relationships/hyperlink" Target="#'C&#243;d. Tipo de trabajador cotz'!A1"/><Relationship Id="rId10" Type="http://schemas.openxmlformats.org/officeDocument/2006/relationships/hyperlink" Target="#'Formulario Afil Ind Voluntario'!A1"/><Relationship Id="rId4" Type="http://schemas.openxmlformats.org/officeDocument/2006/relationships/hyperlink" Target="#'Instructivo Sedes'!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hyperlink" Target="#'Listado Actividades Economicas'!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hyperlink" Target="#'Listado Actividades Economicas'!A1"/><Relationship Id="rId2" Type="http://schemas.openxmlformats.org/officeDocument/2006/relationships/hyperlink" Target="#Indice!A1"/><Relationship Id="rId1" Type="http://schemas.openxmlformats.org/officeDocument/2006/relationships/image" Target="../media/image4.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Listado Actividades Economicas'!A1"/><Relationship Id="rId2" Type="http://schemas.openxmlformats.org/officeDocument/2006/relationships/hyperlink" Target="#Indice!A1"/><Relationship Id="rId1" Type="http://schemas.openxmlformats.org/officeDocument/2006/relationships/image" Target="../media/image4.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hyperlink" Target="#'Formulario de Afiliaci&#243;n'!A1"/><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hyperlink" Target="#'Codigos ORP'!A1"/></Relationships>
</file>

<file path=xl/drawings/_rels/drawing11.xml.rels><?xml version="1.0" encoding="UTF-8" standalone="yes"?>
<Relationships xmlns="http://schemas.openxmlformats.org/package/2006/relationships"><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1" Type="http://schemas.openxmlformats.org/officeDocument/2006/relationships/hyperlink" Target="#'Formulario Afil Ind Voluntario'!A1"/></Relationships>
</file>

<file path=xl/drawings/drawing1.xml><?xml version="1.0" encoding="utf-8"?>
<xdr:wsDr xmlns:xdr="http://schemas.openxmlformats.org/drawingml/2006/spreadsheetDrawing" xmlns:a="http://schemas.openxmlformats.org/drawingml/2006/main">
  <xdr:twoCellAnchor>
    <xdr:from>
      <xdr:col>4</xdr:col>
      <xdr:colOff>676275</xdr:colOff>
      <xdr:row>12</xdr:row>
      <xdr:rowOff>162790</xdr:rowOff>
    </xdr:from>
    <xdr:to>
      <xdr:col>8</xdr:col>
      <xdr:colOff>561975</xdr:colOff>
      <xdr:row>15</xdr:row>
      <xdr:rowOff>172315</xdr:rowOff>
    </xdr:to>
    <xdr:sp macro="" textlink="">
      <xdr:nvSpPr>
        <xdr:cNvPr id="4" name="3 Rectángulo redondeado">
          <a:hlinkClick xmlns:r="http://schemas.openxmlformats.org/officeDocument/2006/relationships" r:id="rId1"/>
          <a:extLst>
            <a:ext uri="{FF2B5EF4-FFF2-40B4-BE49-F238E27FC236}">
              <a16:creationId xmlns:a16="http://schemas.microsoft.com/office/drawing/2014/main" xmlns="" id="{00000000-0008-0000-0000-000004000000}"/>
            </a:ext>
          </a:extLst>
        </xdr:cNvPr>
        <xdr:cNvSpPr/>
      </xdr:nvSpPr>
      <xdr:spPr>
        <a:xfrm>
          <a:off x="2962275" y="2526722"/>
          <a:ext cx="2933700" cy="563707"/>
        </a:xfrm>
        <a:prstGeom prst="roundRect">
          <a:avLst/>
        </a:prstGeom>
        <a:solidFill>
          <a:srgbClr val="388D9F"/>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Formulario</a:t>
          </a:r>
          <a:r>
            <a:rPr lang="es-CO" sz="1400" b="1" baseline="0">
              <a:solidFill>
                <a:schemeClr val="accent1">
                  <a:lumMod val="50000"/>
                </a:schemeClr>
              </a:solidFill>
              <a:latin typeface="Gill Sans MT" pitchFamily="34" charset="0"/>
            </a:rPr>
            <a:t> de afiliación</a:t>
          </a:r>
          <a:endParaRPr lang="es-CO" sz="1400" b="1">
            <a:solidFill>
              <a:schemeClr val="accent1">
                <a:lumMod val="50000"/>
              </a:schemeClr>
            </a:solidFill>
            <a:latin typeface="Gill Sans MT" pitchFamily="34" charset="0"/>
          </a:endParaRPr>
        </a:p>
      </xdr:txBody>
    </xdr:sp>
    <xdr:clientData/>
  </xdr:twoCellAnchor>
  <xdr:twoCellAnchor>
    <xdr:from>
      <xdr:col>4</xdr:col>
      <xdr:colOff>676275</xdr:colOff>
      <xdr:row>16</xdr:row>
      <xdr:rowOff>85725</xdr:rowOff>
    </xdr:from>
    <xdr:to>
      <xdr:col>8</xdr:col>
      <xdr:colOff>561975</xdr:colOff>
      <xdr:row>19</xdr:row>
      <xdr:rowOff>95250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xmlns="" id="{00000000-0008-0000-0000-000005000000}"/>
            </a:ext>
          </a:extLst>
        </xdr:cNvPr>
        <xdr:cNvSpPr/>
      </xdr:nvSpPr>
      <xdr:spPr>
        <a:xfrm>
          <a:off x="2962275" y="3194339"/>
          <a:ext cx="2933700" cy="581025"/>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Instructivo diligenciamiento del formulario</a:t>
          </a:r>
          <a:r>
            <a:rPr lang="es-CO" sz="1400" b="1" baseline="0">
              <a:solidFill>
                <a:schemeClr val="accent1">
                  <a:lumMod val="50000"/>
                </a:schemeClr>
              </a:solidFill>
              <a:latin typeface="Gill Sans MT" pitchFamily="34" charset="0"/>
            </a:rPr>
            <a:t> de afiliación</a:t>
          </a:r>
          <a:endParaRPr lang="es-CO" sz="1400" b="1">
            <a:solidFill>
              <a:schemeClr val="accent1">
                <a:lumMod val="50000"/>
              </a:schemeClr>
            </a:solidFill>
            <a:latin typeface="Gill Sans MT" pitchFamily="34" charset="0"/>
          </a:endParaRPr>
        </a:p>
      </xdr:txBody>
    </xdr:sp>
    <xdr:clientData/>
  </xdr:twoCellAnchor>
  <xdr:twoCellAnchor>
    <xdr:from>
      <xdr:col>4</xdr:col>
      <xdr:colOff>685800</xdr:colOff>
      <xdr:row>20</xdr:row>
      <xdr:rowOff>19050</xdr:rowOff>
    </xdr:from>
    <xdr:to>
      <xdr:col>8</xdr:col>
      <xdr:colOff>571500</xdr:colOff>
      <xdr:row>23</xdr:row>
      <xdr:rowOff>28575</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xmlns="" id="{00000000-0008-0000-0000-000006000000}"/>
            </a:ext>
          </a:extLst>
        </xdr:cNvPr>
        <xdr:cNvSpPr/>
      </xdr:nvSpPr>
      <xdr:spPr>
        <a:xfrm>
          <a:off x="1628775" y="2505075"/>
          <a:ext cx="2933700" cy="581025"/>
        </a:xfrm>
        <a:prstGeom prst="roundRect">
          <a:avLst/>
        </a:prstGeom>
        <a:solidFill>
          <a:srgbClr val="0097AE"/>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Anexo de sedes y trabajadores</a:t>
          </a:r>
        </a:p>
      </xdr:txBody>
    </xdr:sp>
    <xdr:clientData/>
  </xdr:twoCellAnchor>
  <xdr:twoCellAnchor>
    <xdr:from>
      <xdr:col>4</xdr:col>
      <xdr:colOff>695325</xdr:colOff>
      <xdr:row>23</xdr:row>
      <xdr:rowOff>152400</xdr:rowOff>
    </xdr:from>
    <xdr:to>
      <xdr:col>8</xdr:col>
      <xdr:colOff>581025</xdr:colOff>
      <xdr:row>26</xdr:row>
      <xdr:rowOff>161925</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xmlns="" id="{00000000-0008-0000-0000-000007000000}"/>
            </a:ext>
          </a:extLst>
        </xdr:cNvPr>
        <xdr:cNvSpPr/>
      </xdr:nvSpPr>
      <xdr:spPr>
        <a:xfrm>
          <a:off x="1638300" y="3209925"/>
          <a:ext cx="2933700" cy="581025"/>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Instructivo diligenciamiento anexo de sedes y trabajadores</a:t>
          </a:r>
        </a:p>
      </xdr:txBody>
    </xdr:sp>
    <xdr:clientData/>
  </xdr:twoCellAnchor>
  <xdr:twoCellAnchor>
    <xdr:from>
      <xdr:col>4</xdr:col>
      <xdr:colOff>714375</xdr:colOff>
      <xdr:row>31</xdr:row>
      <xdr:rowOff>95250</xdr:rowOff>
    </xdr:from>
    <xdr:to>
      <xdr:col>8</xdr:col>
      <xdr:colOff>600075</xdr:colOff>
      <xdr:row>34</xdr:row>
      <xdr:rowOff>104775</xdr:rowOff>
    </xdr:to>
    <xdr:sp macro="" textlink="">
      <xdr:nvSpPr>
        <xdr:cNvPr id="8" name="7 Rectángulo redondeado">
          <a:hlinkClick xmlns:r="http://schemas.openxmlformats.org/officeDocument/2006/relationships" r:id="rId5"/>
          <a:extLst>
            <a:ext uri="{FF2B5EF4-FFF2-40B4-BE49-F238E27FC236}">
              <a16:creationId xmlns:a16="http://schemas.microsoft.com/office/drawing/2014/main" xmlns="" id="{00000000-0008-0000-0000-000008000000}"/>
            </a:ext>
          </a:extLst>
        </xdr:cNvPr>
        <xdr:cNvSpPr/>
      </xdr:nvSpPr>
      <xdr:spPr>
        <a:xfrm>
          <a:off x="1657350" y="3914775"/>
          <a:ext cx="2933700" cy="581025"/>
        </a:xfrm>
        <a:prstGeom prst="roundRect">
          <a:avLst/>
        </a:prstGeom>
        <a:solidFill>
          <a:srgbClr val="0097AE"/>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Instructivo códigos tipo</a:t>
          </a:r>
          <a:r>
            <a:rPr lang="es-CO" sz="1400" b="1" baseline="0">
              <a:solidFill>
                <a:schemeClr val="accent1">
                  <a:lumMod val="50000"/>
                </a:schemeClr>
              </a:solidFill>
              <a:latin typeface="Gill Sans MT" pitchFamily="34" charset="0"/>
            </a:rPr>
            <a:t> de trabajador y cotizante</a:t>
          </a:r>
          <a:endParaRPr lang="es-CO" sz="1400" b="1">
            <a:solidFill>
              <a:schemeClr val="accent1">
                <a:lumMod val="50000"/>
              </a:schemeClr>
            </a:solidFill>
            <a:latin typeface="Gill Sans MT" pitchFamily="34" charset="0"/>
          </a:endParaRPr>
        </a:p>
      </xdr:txBody>
    </xdr:sp>
    <xdr:clientData/>
  </xdr:twoCellAnchor>
  <xdr:twoCellAnchor>
    <xdr:from>
      <xdr:col>4</xdr:col>
      <xdr:colOff>721694</xdr:colOff>
      <xdr:row>35</xdr:row>
      <xdr:rowOff>43973</xdr:rowOff>
    </xdr:from>
    <xdr:to>
      <xdr:col>8</xdr:col>
      <xdr:colOff>607394</xdr:colOff>
      <xdr:row>38</xdr:row>
      <xdr:rowOff>53498</xdr:rowOff>
    </xdr:to>
    <xdr:sp macro="" textlink="">
      <xdr:nvSpPr>
        <xdr:cNvPr id="9" name="8 Rectángulo redondeado">
          <a:hlinkClick xmlns:r="http://schemas.openxmlformats.org/officeDocument/2006/relationships" r:id="rId6"/>
          <a:extLst>
            <a:ext uri="{FF2B5EF4-FFF2-40B4-BE49-F238E27FC236}">
              <a16:creationId xmlns:a16="http://schemas.microsoft.com/office/drawing/2014/main" xmlns="" id="{00000000-0008-0000-0000-000009000000}"/>
            </a:ext>
          </a:extLst>
        </xdr:cNvPr>
        <xdr:cNvSpPr/>
      </xdr:nvSpPr>
      <xdr:spPr>
        <a:xfrm>
          <a:off x="1664669" y="4625498"/>
          <a:ext cx="2933700" cy="581025"/>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Listado códigos de</a:t>
          </a:r>
          <a:r>
            <a:rPr lang="es-CO" sz="1400" b="1" baseline="0">
              <a:solidFill>
                <a:schemeClr val="accent1">
                  <a:lumMod val="50000"/>
                </a:schemeClr>
              </a:solidFill>
              <a:latin typeface="Gill Sans MT" pitchFamily="34" charset="0"/>
            </a:rPr>
            <a:t> actividad económica</a:t>
          </a:r>
          <a:endParaRPr lang="es-CO" sz="1400" b="1">
            <a:solidFill>
              <a:schemeClr val="accent1">
                <a:lumMod val="50000"/>
              </a:schemeClr>
            </a:solidFill>
            <a:latin typeface="Gill Sans MT" pitchFamily="34" charset="0"/>
          </a:endParaRPr>
        </a:p>
      </xdr:txBody>
    </xdr:sp>
    <xdr:clientData/>
  </xdr:twoCellAnchor>
  <xdr:twoCellAnchor>
    <xdr:from>
      <xdr:col>4</xdr:col>
      <xdr:colOff>122116</xdr:colOff>
      <xdr:row>13</xdr:row>
      <xdr:rowOff>73269</xdr:rowOff>
    </xdr:from>
    <xdr:to>
      <xdr:col>4</xdr:col>
      <xdr:colOff>525097</xdr:colOff>
      <xdr:row>15</xdr:row>
      <xdr:rowOff>61058</xdr:rowOff>
    </xdr:to>
    <xdr:sp macro="" textlink="">
      <xdr:nvSpPr>
        <xdr:cNvPr id="10" name="9 Elipse">
          <a:extLst>
            <a:ext uri="{FF2B5EF4-FFF2-40B4-BE49-F238E27FC236}">
              <a16:creationId xmlns:a16="http://schemas.microsoft.com/office/drawing/2014/main" xmlns="" id="{00000000-0008-0000-0000-00000A000000}"/>
            </a:ext>
          </a:extLst>
        </xdr:cNvPr>
        <xdr:cNvSpPr/>
      </xdr:nvSpPr>
      <xdr:spPr>
        <a:xfrm>
          <a:off x="1062404" y="1245577"/>
          <a:ext cx="402981" cy="378558"/>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1</a:t>
          </a:r>
        </a:p>
      </xdr:txBody>
    </xdr:sp>
    <xdr:clientData/>
  </xdr:twoCellAnchor>
  <xdr:twoCellAnchor>
    <xdr:from>
      <xdr:col>4</xdr:col>
      <xdr:colOff>127972</xdr:colOff>
      <xdr:row>16</xdr:row>
      <xdr:rowOff>176843</xdr:rowOff>
    </xdr:from>
    <xdr:to>
      <xdr:col>4</xdr:col>
      <xdr:colOff>530953</xdr:colOff>
      <xdr:row>18</xdr:row>
      <xdr:rowOff>164632</xdr:rowOff>
    </xdr:to>
    <xdr:sp macro="" textlink="">
      <xdr:nvSpPr>
        <xdr:cNvPr id="11" name="10 Elipse">
          <a:extLst>
            <a:ext uri="{FF2B5EF4-FFF2-40B4-BE49-F238E27FC236}">
              <a16:creationId xmlns:a16="http://schemas.microsoft.com/office/drawing/2014/main" xmlns="" id="{00000000-0008-0000-0000-00000B000000}"/>
            </a:ext>
          </a:extLst>
        </xdr:cNvPr>
        <xdr:cNvSpPr/>
      </xdr:nvSpPr>
      <xdr:spPr>
        <a:xfrm>
          <a:off x="1068260" y="1935305"/>
          <a:ext cx="402981" cy="378558"/>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2</a:t>
          </a:r>
        </a:p>
      </xdr:txBody>
    </xdr:sp>
    <xdr:clientData/>
  </xdr:twoCellAnchor>
  <xdr:twoCellAnchor>
    <xdr:from>
      <xdr:col>4</xdr:col>
      <xdr:colOff>122120</xdr:colOff>
      <xdr:row>20</xdr:row>
      <xdr:rowOff>136960</xdr:rowOff>
    </xdr:from>
    <xdr:to>
      <xdr:col>4</xdr:col>
      <xdr:colOff>525101</xdr:colOff>
      <xdr:row>22</xdr:row>
      <xdr:rowOff>124749</xdr:rowOff>
    </xdr:to>
    <xdr:sp macro="" textlink="">
      <xdr:nvSpPr>
        <xdr:cNvPr id="12" name="11 Elipse">
          <a:extLst>
            <a:ext uri="{FF2B5EF4-FFF2-40B4-BE49-F238E27FC236}">
              <a16:creationId xmlns:a16="http://schemas.microsoft.com/office/drawing/2014/main" xmlns="" id="{00000000-0008-0000-0000-00000C000000}"/>
            </a:ext>
          </a:extLst>
        </xdr:cNvPr>
        <xdr:cNvSpPr/>
      </xdr:nvSpPr>
      <xdr:spPr>
        <a:xfrm>
          <a:off x="1062408" y="2676960"/>
          <a:ext cx="402981" cy="378558"/>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3</a:t>
          </a:r>
        </a:p>
      </xdr:txBody>
    </xdr:sp>
    <xdr:clientData/>
  </xdr:twoCellAnchor>
  <xdr:twoCellAnchor>
    <xdr:from>
      <xdr:col>4</xdr:col>
      <xdr:colOff>140188</xdr:colOff>
      <xdr:row>24</xdr:row>
      <xdr:rowOff>79099</xdr:rowOff>
    </xdr:from>
    <xdr:to>
      <xdr:col>4</xdr:col>
      <xdr:colOff>543169</xdr:colOff>
      <xdr:row>26</xdr:row>
      <xdr:rowOff>66887</xdr:rowOff>
    </xdr:to>
    <xdr:sp macro="" textlink="">
      <xdr:nvSpPr>
        <xdr:cNvPr id="13" name="12 Elipse">
          <a:extLst>
            <a:ext uri="{FF2B5EF4-FFF2-40B4-BE49-F238E27FC236}">
              <a16:creationId xmlns:a16="http://schemas.microsoft.com/office/drawing/2014/main" xmlns="" id="{00000000-0008-0000-0000-00000D000000}"/>
            </a:ext>
          </a:extLst>
        </xdr:cNvPr>
        <xdr:cNvSpPr/>
      </xdr:nvSpPr>
      <xdr:spPr>
        <a:xfrm>
          <a:off x="1080476" y="3400637"/>
          <a:ext cx="402981" cy="378558"/>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4</a:t>
          </a:r>
        </a:p>
      </xdr:txBody>
    </xdr:sp>
    <xdr:clientData/>
  </xdr:twoCellAnchor>
  <xdr:twoCellAnchor>
    <xdr:from>
      <xdr:col>4</xdr:col>
      <xdr:colOff>146488</xdr:colOff>
      <xdr:row>32</xdr:row>
      <xdr:rowOff>18</xdr:rowOff>
    </xdr:from>
    <xdr:to>
      <xdr:col>4</xdr:col>
      <xdr:colOff>549469</xdr:colOff>
      <xdr:row>33</xdr:row>
      <xdr:rowOff>183191</xdr:rowOff>
    </xdr:to>
    <xdr:sp macro="" textlink="">
      <xdr:nvSpPr>
        <xdr:cNvPr id="14" name="13 Elipse">
          <a:extLst>
            <a:ext uri="{FF2B5EF4-FFF2-40B4-BE49-F238E27FC236}">
              <a16:creationId xmlns:a16="http://schemas.microsoft.com/office/drawing/2014/main" xmlns="" id="{00000000-0008-0000-0000-00000E000000}"/>
            </a:ext>
          </a:extLst>
        </xdr:cNvPr>
        <xdr:cNvSpPr/>
      </xdr:nvSpPr>
      <xdr:spPr>
        <a:xfrm>
          <a:off x="1086776" y="4103095"/>
          <a:ext cx="402981" cy="378558"/>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6</a:t>
          </a:r>
        </a:p>
      </xdr:txBody>
    </xdr:sp>
    <xdr:clientData/>
  </xdr:twoCellAnchor>
  <xdr:twoCellAnchor>
    <xdr:from>
      <xdr:col>4</xdr:col>
      <xdr:colOff>152344</xdr:colOff>
      <xdr:row>35</xdr:row>
      <xdr:rowOff>115804</xdr:rowOff>
    </xdr:from>
    <xdr:to>
      <xdr:col>4</xdr:col>
      <xdr:colOff>555325</xdr:colOff>
      <xdr:row>37</xdr:row>
      <xdr:rowOff>103593</xdr:rowOff>
    </xdr:to>
    <xdr:sp macro="" textlink="">
      <xdr:nvSpPr>
        <xdr:cNvPr id="15" name="14 Elipse">
          <a:extLst>
            <a:ext uri="{FF2B5EF4-FFF2-40B4-BE49-F238E27FC236}">
              <a16:creationId xmlns:a16="http://schemas.microsoft.com/office/drawing/2014/main" xmlns="" id="{00000000-0008-0000-0000-00000F000000}"/>
            </a:ext>
          </a:extLst>
        </xdr:cNvPr>
        <xdr:cNvSpPr/>
      </xdr:nvSpPr>
      <xdr:spPr>
        <a:xfrm>
          <a:off x="1092632" y="4805035"/>
          <a:ext cx="402981" cy="378558"/>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7</a:t>
          </a:r>
        </a:p>
      </xdr:txBody>
    </xdr:sp>
    <xdr:clientData/>
  </xdr:twoCellAnchor>
  <xdr:twoCellAnchor editAs="oneCell">
    <xdr:from>
      <xdr:col>4</xdr:col>
      <xdr:colOff>4479</xdr:colOff>
      <xdr:row>0</xdr:row>
      <xdr:rowOff>0</xdr:rowOff>
    </xdr:from>
    <xdr:to>
      <xdr:col>9</xdr:col>
      <xdr:colOff>3855</xdr:colOff>
      <xdr:row>6</xdr:row>
      <xdr:rowOff>204966</xdr:rowOff>
    </xdr:to>
    <xdr:pic>
      <xdr:nvPicPr>
        <xdr:cNvPr id="16" name="Imagen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7"/>
        <a:srcRect t="11277" b="12060"/>
        <a:stretch/>
      </xdr:blipFill>
      <xdr:spPr>
        <a:xfrm>
          <a:off x="3538521" y="0"/>
          <a:ext cx="3991152" cy="1219779"/>
        </a:xfrm>
        <a:prstGeom prst="rect">
          <a:avLst/>
        </a:prstGeom>
      </xdr:spPr>
    </xdr:pic>
    <xdr:clientData/>
  </xdr:twoCellAnchor>
  <xdr:twoCellAnchor>
    <xdr:from>
      <xdr:col>4</xdr:col>
      <xdr:colOff>714375</xdr:colOff>
      <xdr:row>27</xdr:row>
      <xdr:rowOff>142875</xdr:rowOff>
    </xdr:from>
    <xdr:to>
      <xdr:col>8</xdr:col>
      <xdr:colOff>600075</xdr:colOff>
      <xdr:row>30</xdr:row>
      <xdr:rowOff>152400</xdr:rowOff>
    </xdr:to>
    <xdr:sp macro="" textlink="">
      <xdr:nvSpPr>
        <xdr:cNvPr id="17" name="16 Rectángulo redondeado">
          <a:hlinkClick xmlns:r="http://schemas.openxmlformats.org/officeDocument/2006/relationships" r:id="rId8"/>
          <a:extLst>
            <a:ext uri="{FF2B5EF4-FFF2-40B4-BE49-F238E27FC236}">
              <a16:creationId xmlns:a16="http://schemas.microsoft.com/office/drawing/2014/main" xmlns="" id="{00000000-0008-0000-0000-000011000000}"/>
            </a:ext>
          </a:extLst>
        </xdr:cNvPr>
        <xdr:cNvSpPr/>
      </xdr:nvSpPr>
      <xdr:spPr>
        <a:xfrm>
          <a:off x="4248150" y="5238750"/>
          <a:ext cx="2933700" cy="581025"/>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Estructura</a:t>
          </a:r>
          <a:r>
            <a:rPr lang="es-CO" sz="1400" b="1" baseline="0">
              <a:solidFill>
                <a:schemeClr val="accent1">
                  <a:lumMod val="50000"/>
                </a:schemeClr>
              </a:solidFill>
              <a:latin typeface="Gill Sans MT" pitchFamily="34" charset="0"/>
            </a:rPr>
            <a:t> independientes Dto.</a:t>
          </a:r>
        </a:p>
        <a:p>
          <a:pPr algn="ctr"/>
          <a:r>
            <a:rPr lang="es-CO" sz="1400" b="1" baseline="0">
              <a:solidFill>
                <a:schemeClr val="accent1">
                  <a:lumMod val="50000"/>
                </a:schemeClr>
              </a:solidFill>
              <a:latin typeface="Gill Sans MT" pitchFamily="34" charset="0"/>
            </a:rPr>
            <a:t>723</a:t>
          </a:r>
          <a:endParaRPr lang="es-CO" sz="1400" b="1">
            <a:solidFill>
              <a:schemeClr val="accent1">
                <a:lumMod val="50000"/>
              </a:schemeClr>
            </a:solidFill>
            <a:latin typeface="Gill Sans MT" pitchFamily="34" charset="0"/>
          </a:endParaRPr>
        </a:p>
      </xdr:txBody>
    </xdr:sp>
    <xdr:clientData/>
  </xdr:twoCellAnchor>
  <xdr:twoCellAnchor>
    <xdr:from>
      <xdr:col>4</xdr:col>
      <xdr:colOff>124751</xdr:colOff>
      <xdr:row>28</xdr:row>
      <xdr:rowOff>35920</xdr:rowOff>
    </xdr:from>
    <xdr:to>
      <xdr:col>4</xdr:col>
      <xdr:colOff>527732</xdr:colOff>
      <xdr:row>30</xdr:row>
      <xdr:rowOff>28593</xdr:rowOff>
    </xdr:to>
    <xdr:sp macro="" textlink="">
      <xdr:nvSpPr>
        <xdr:cNvPr id="19" name="18 Elipse">
          <a:extLst>
            <a:ext uri="{FF2B5EF4-FFF2-40B4-BE49-F238E27FC236}">
              <a16:creationId xmlns:a16="http://schemas.microsoft.com/office/drawing/2014/main" xmlns="" id="{00000000-0008-0000-0000-000013000000}"/>
            </a:ext>
          </a:extLst>
        </xdr:cNvPr>
        <xdr:cNvSpPr/>
      </xdr:nvSpPr>
      <xdr:spPr>
        <a:xfrm>
          <a:off x="3658526" y="5322295"/>
          <a:ext cx="402981" cy="373673"/>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5</a:t>
          </a:r>
        </a:p>
      </xdr:txBody>
    </xdr:sp>
    <xdr:clientData/>
  </xdr:twoCellAnchor>
  <xdr:twoCellAnchor editAs="oneCell">
    <xdr:from>
      <xdr:col>0</xdr:col>
      <xdr:colOff>355859</xdr:colOff>
      <xdr:row>6</xdr:row>
      <xdr:rowOff>225165</xdr:rowOff>
    </xdr:from>
    <xdr:to>
      <xdr:col>0</xdr:col>
      <xdr:colOff>800100</xdr:colOff>
      <xdr:row>38</xdr:row>
      <xdr:rowOff>112453</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6200000">
          <a:off x="-2449383" y="4078157"/>
          <a:ext cx="6054726" cy="444241"/>
        </a:xfrm>
        <a:prstGeom prst="rect">
          <a:avLst/>
        </a:prstGeom>
      </xdr:spPr>
    </xdr:pic>
    <xdr:clientData/>
  </xdr:twoCellAnchor>
  <xdr:twoCellAnchor>
    <xdr:from>
      <xdr:col>4</xdr:col>
      <xdr:colOff>117708</xdr:colOff>
      <xdr:row>39</xdr:row>
      <xdr:rowOff>133122</xdr:rowOff>
    </xdr:from>
    <xdr:to>
      <xdr:col>4</xdr:col>
      <xdr:colOff>520689</xdr:colOff>
      <xdr:row>41</xdr:row>
      <xdr:rowOff>120911</xdr:rowOff>
    </xdr:to>
    <xdr:sp macro="" textlink="">
      <xdr:nvSpPr>
        <xdr:cNvPr id="3" name="14 Elipse">
          <a:extLst>
            <a:ext uri="{FF2B5EF4-FFF2-40B4-BE49-F238E27FC236}">
              <a16:creationId xmlns:a16="http://schemas.microsoft.com/office/drawing/2014/main" xmlns="" id="{00000000-0008-0000-0000-000003000000}"/>
            </a:ext>
          </a:extLst>
        </xdr:cNvPr>
        <xdr:cNvSpPr/>
      </xdr:nvSpPr>
      <xdr:spPr>
        <a:xfrm>
          <a:off x="3096435" y="7527986"/>
          <a:ext cx="402981" cy="368789"/>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8</a:t>
          </a:r>
        </a:p>
      </xdr:txBody>
    </xdr:sp>
    <xdr:clientData/>
  </xdr:twoCellAnchor>
  <xdr:twoCellAnchor>
    <xdr:from>
      <xdr:col>4</xdr:col>
      <xdr:colOff>739012</xdr:colOff>
      <xdr:row>38</xdr:row>
      <xdr:rowOff>123265</xdr:rowOff>
    </xdr:from>
    <xdr:to>
      <xdr:col>8</xdr:col>
      <xdr:colOff>624712</xdr:colOff>
      <xdr:row>42</xdr:row>
      <xdr:rowOff>89647</xdr:rowOff>
    </xdr:to>
    <xdr:sp macro="" textlink="">
      <xdr:nvSpPr>
        <xdr:cNvPr id="18" name="8 Rectángulo redondeado">
          <a:hlinkClick xmlns:r="http://schemas.openxmlformats.org/officeDocument/2006/relationships" r:id="rId10" tooltip="IR"/>
          <a:extLst>
            <a:ext uri="{FF2B5EF4-FFF2-40B4-BE49-F238E27FC236}">
              <a16:creationId xmlns:a16="http://schemas.microsoft.com/office/drawing/2014/main" xmlns="" id="{00000000-0008-0000-0000-000012000000}"/>
            </a:ext>
          </a:extLst>
        </xdr:cNvPr>
        <xdr:cNvSpPr/>
      </xdr:nvSpPr>
      <xdr:spPr>
        <a:xfrm>
          <a:off x="3708571" y="7328647"/>
          <a:ext cx="2933700" cy="728382"/>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accent1">
                  <a:lumMod val="50000"/>
                </a:schemeClr>
              </a:solidFill>
              <a:latin typeface="Gill Sans MT" pitchFamily="34" charset="0"/>
            </a:rPr>
            <a:t>Formulario</a:t>
          </a:r>
          <a:r>
            <a:rPr lang="es-CO" sz="1200" b="1" baseline="0">
              <a:solidFill>
                <a:schemeClr val="accent1">
                  <a:lumMod val="50000"/>
                </a:schemeClr>
              </a:solidFill>
              <a:latin typeface="Gill Sans MT" pitchFamily="34" charset="0"/>
            </a:rPr>
            <a:t> de Afiliación de Trabajadores Independientes Voluntarios</a:t>
          </a:r>
          <a:endParaRPr lang="es-CO" sz="1200" b="1">
            <a:solidFill>
              <a:schemeClr val="accent1">
                <a:lumMod val="50000"/>
              </a:schemeClr>
            </a:solidFill>
            <a:latin typeface="Gill Sans MT" pitchFamily="34" charset="0"/>
          </a:endParaRPr>
        </a:p>
      </xdr:txBody>
    </xdr:sp>
    <xdr:clientData/>
  </xdr:twoCellAnchor>
  <xdr:twoCellAnchor>
    <xdr:from>
      <xdr:col>4</xdr:col>
      <xdr:colOff>117708</xdr:colOff>
      <xdr:row>43</xdr:row>
      <xdr:rowOff>133122</xdr:rowOff>
    </xdr:from>
    <xdr:to>
      <xdr:col>4</xdr:col>
      <xdr:colOff>520689</xdr:colOff>
      <xdr:row>45</xdr:row>
      <xdr:rowOff>120911</xdr:rowOff>
    </xdr:to>
    <xdr:sp macro="" textlink="">
      <xdr:nvSpPr>
        <xdr:cNvPr id="20" name="14 Elipse">
          <a:extLst>
            <a:ext uri="{FF2B5EF4-FFF2-40B4-BE49-F238E27FC236}">
              <a16:creationId xmlns:a16="http://schemas.microsoft.com/office/drawing/2014/main" xmlns="" id="{00000000-0008-0000-0000-000014000000}"/>
            </a:ext>
          </a:extLst>
        </xdr:cNvPr>
        <xdr:cNvSpPr/>
      </xdr:nvSpPr>
      <xdr:spPr>
        <a:xfrm>
          <a:off x="3087267" y="8291004"/>
          <a:ext cx="402981" cy="368789"/>
        </a:xfrm>
        <a:prstGeom prst="ellipse">
          <a:avLst/>
        </a:prstGeom>
        <a:solidFill>
          <a:srgbClr val="00B05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accent1">
                  <a:lumMod val="50000"/>
                </a:schemeClr>
              </a:solidFill>
              <a:latin typeface="Gill Sans MT" pitchFamily="34" charset="0"/>
            </a:rPr>
            <a:t>9</a:t>
          </a:r>
        </a:p>
      </xdr:txBody>
    </xdr:sp>
    <xdr:clientData/>
  </xdr:twoCellAnchor>
  <xdr:twoCellAnchor>
    <xdr:from>
      <xdr:col>4</xdr:col>
      <xdr:colOff>732900</xdr:colOff>
      <xdr:row>43</xdr:row>
      <xdr:rowOff>32767</xdr:rowOff>
    </xdr:from>
    <xdr:to>
      <xdr:col>8</xdr:col>
      <xdr:colOff>618600</xdr:colOff>
      <xdr:row>46</xdr:row>
      <xdr:rowOff>42292</xdr:rowOff>
    </xdr:to>
    <xdr:sp macro="" textlink="">
      <xdr:nvSpPr>
        <xdr:cNvPr id="22" name="8 Rectángulo redondeado">
          <a:hlinkClick xmlns:r="http://schemas.openxmlformats.org/officeDocument/2006/relationships" r:id="rId11" tooltip="Ir"/>
          <a:extLst>
            <a:ext uri="{FF2B5EF4-FFF2-40B4-BE49-F238E27FC236}">
              <a16:creationId xmlns:a16="http://schemas.microsoft.com/office/drawing/2014/main" xmlns="" id="{00000000-0008-0000-0000-000016000000}"/>
            </a:ext>
          </a:extLst>
        </xdr:cNvPr>
        <xdr:cNvSpPr/>
      </xdr:nvSpPr>
      <xdr:spPr>
        <a:xfrm>
          <a:off x="3702459" y="8190649"/>
          <a:ext cx="2933700" cy="581025"/>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accent1">
                  <a:lumMod val="50000"/>
                </a:schemeClr>
              </a:solidFill>
              <a:latin typeface="Gill Sans MT" pitchFamily="34" charset="0"/>
            </a:rPr>
            <a:t>Instructivo Formulario de Afiliación de Trabajadores Independientes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161925</xdr:colOff>
      <xdr:row>23</xdr:row>
      <xdr:rowOff>152400</xdr:rowOff>
    </xdr:from>
    <xdr:ext cx="184731" cy="264560"/>
    <xdr:sp macro="" textlink="">
      <xdr:nvSpPr>
        <xdr:cNvPr id="3" name="2 CuadroTexto">
          <a:extLst>
            <a:ext uri="{FF2B5EF4-FFF2-40B4-BE49-F238E27FC236}">
              <a16:creationId xmlns:a16="http://schemas.microsoft.com/office/drawing/2014/main" xmlns="" id="{00000000-0008-0000-0200-000003000000}"/>
            </a:ext>
          </a:extLst>
        </xdr:cNvPr>
        <xdr:cNvSpPr txBox="1"/>
      </xdr:nvSpPr>
      <xdr:spPr>
        <a:xfrm>
          <a:off x="6648450" y="352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3</xdr:col>
      <xdr:colOff>32349</xdr:colOff>
      <xdr:row>25</xdr:row>
      <xdr:rowOff>17972</xdr:rowOff>
    </xdr:from>
    <xdr:to>
      <xdr:col>5</xdr:col>
      <xdr:colOff>316301</xdr:colOff>
      <xdr:row>26</xdr:row>
      <xdr:rowOff>283951</xdr:rowOff>
    </xdr:to>
    <xdr:sp macro="" textlink="">
      <xdr:nvSpPr>
        <xdr:cNvPr id="8" name="7 Rectángulo redondeado">
          <a:hlinkClick xmlns:r="http://schemas.openxmlformats.org/officeDocument/2006/relationships" r:id="rId1"/>
          <a:extLst>
            <a:ext uri="{FF2B5EF4-FFF2-40B4-BE49-F238E27FC236}">
              <a16:creationId xmlns:a16="http://schemas.microsoft.com/office/drawing/2014/main" xmlns="" id="{00000000-0008-0000-0200-000008000000}"/>
            </a:ext>
          </a:extLst>
        </xdr:cNvPr>
        <xdr:cNvSpPr/>
      </xdr:nvSpPr>
      <xdr:spPr>
        <a:xfrm>
          <a:off x="373811" y="3996906"/>
          <a:ext cx="1408981" cy="456479"/>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chemeClr val="accent5">
                  <a:lumMod val="75000"/>
                </a:schemeClr>
              </a:solidFill>
              <a:latin typeface="+mn-lt"/>
            </a:rPr>
            <a:t>1.</a:t>
          </a:r>
          <a:r>
            <a:rPr lang="es-CO" sz="1000" b="1" baseline="0">
              <a:solidFill>
                <a:schemeClr val="accent5">
                  <a:lumMod val="75000"/>
                </a:schemeClr>
              </a:solidFill>
              <a:latin typeface="+mn-lt"/>
            </a:rPr>
            <a:t> C</a:t>
          </a:r>
          <a:r>
            <a:rPr lang="es-CO" sz="1000" b="1">
              <a:solidFill>
                <a:schemeClr val="accent5">
                  <a:lumMod val="75000"/>
                </a:schemeClr>
              </a:solidFill>
              <a:latin typeface="+mn-lt"/>
            </a:rPr>
            <a:t>ódigo de</a:t>
          </a:r>
          <a:r>
            <a:rPr lang="es-CO" sz="1000" b="1" baseline="0">
              <a:solidFill>
                <a:schemeClr val="accent5">
                  <a:lumMod val="75000"/>
                </a:schemeClr>
              </a:solidFill>
              <a:latin typeface="+mn-lt"/>
            </a:rPr>
            <a:t> actividad económica principal</a:t>
          </a:r>
          <a:endParaRPr lang="es-CO" sz="1000" b="1">
            <a:solidFill>
              <a:schemeClr val="accent5">
                <a:lumMod val="75000"/>
              </a:schemeClr>
            </a:solidFill>
            <a:latin typeface="+mn-lt"/>
          </a:endParaRPr>
        </a:p>
      </xdr:txBody>
    </xdr:sp>
    <xdr:clientData/>
  </xdr:twoCellAnchor>
  <xdr:twoCellAnchor>
    <xdr:from>
      <xdr:col>44</xdr:col>
      <xdr:colOff>394607</xdr:colOff>
      <xdr:row>1</xdr:row>
      <xdr:rowOff>0</xdr:rowOff>
    </xdr:from>
    <xdr:to>
      <xdr:col>49</xdr:col>
      <xdr:colOff>112939</xdr:colOff>
      <xdr:row>2</xdr:row>
      <xdr:rowOff>0</xdr:rowOff>
    </xdr:to>
    <xdr:sp macro="" textlink="">
      <xdr:nvSpPr>
        <xdr:cNvPr id="10" name="9 Rectángulo redondeado">
          <a:hlinkClick xmlns:r="http://schemas.openxmlformats.org/officeDocument/2006/relationships" r:id="rId2"/>
          <a:extLst>
            <a:ext uri="{FF2B5EF4-FFF2-40B4-BE49-F238E27FC236}">
              <a16:creationId xmlns:a16="http://schemas.microsoft.com/office/drawing/2014/main" xmlns="" id="{00000000-0008-0000-0200-00000A000000}"/>
            </a:ext>
          </a:extLst>
        </xdr:cNvPr>
        <xdr:cNvSpPr/>
      </xdr:nvSpPr>
      <xdr:spPr>
        <a:xfrm>
          <a:off x="15280821" y="163286"/>
          <a:ext cx="1800225" cy="314325"/>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 al Índice</a:t>
          </a:r>
          <a:endParaRPr lang="es-CO" sz="1400" b="1">
            <a:solidFill>
              <a:schemeClr val="accent5">
                <a:lumMod val="75000"/>
              </a:schemeClr>
            </a:solidFill>
            <a:latin typeface="Gill Sans MT" pitchFamily="34" charset="0"/>
          </a:endParaRPr>
        </a:p>
      </xdr:txBody>
    </xdr:sp>
    <xdr:clientData/>
  </xdr:twoCellAnchor>
  <xdr:oneCellAnchor>
    <xdr:from>
      <xdr:col>40</xdr:col>
      <xdr:colOff>605118</xdr:colOff>
      <xdr:row>40</xdr:row>
      <xdr:rowOff>862853</xdr:rowOff>
    </xdr:from>
    <xdr:ext cx="184731" cy="264560"/>
    <xdr:sp macro="" textlink="">
      <xdr:nvSpPr>
        <xdr:cNvPr id="11" name="10 CuadroTexto">
          <a:extLst>
            <a:ext uri="{FF2B5EF4-FFF2-40B4-BE49-F238E27FC236}">
              <a16:creationId xmlns:a16="http://schemas.microsoft.com/office/drawing/2014/main" xmlns="" id="{00000000-0008-0000-0200-00000B000000}"/>
            </a:ext>
          </a:extLst>
        </xdr:cNvPr>
        <xdr:cNvSpPr txBox="1"/>
      </xdr:nvSpPr>
      <xdr:spPr>
        <a:xfrm>
          <a:off x="14802971" y="809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15</xdr:col>
      <xdr:colOff>32349</xdr:colOff>
      <xdr:row>28</xdr:row>
      <xdr:rowOff>17972</xdr:rowOff>
    </xdr:from>
    <xdr:to>
      <xdr:col>17</xdr:col>
      <xdr:colOff>316301</xdr:colOff>
      <xdr:row>29</xdr:row>
      <xdr:rowOff>283951</xdr:rowOff>
    </xdr:to>
    <xdr:sp macro="" textlink="">
      <xdr:nvSpPr>
        <xdr:cNvPr id="19" name="18 Rectángulo redondeado">
          <a:hlinkClick xmlns:r="http://schemas.openxmlformats.org/officeDocument/2006/relationships" r:id="rId1"/>
          <a:extLst>
            <a:ext uri="{FF2B5EF4-FFF2-40B4-BE49-F238E27FC236}">
              <a16:creationId xmlns:a16="http://schemas.microsoft.com/office/drawing/2014/main" xmlns="" id="{00000000-0008-0000-0200-000013000000}"/>
            </a:ext>
          </a:extLst>
        </xdr:cNvPr>
        <xdr:cNvSpPr/>
      </xdr:nvSpPr>
      <xdr:spPr>
        <a:xfrm>
          <a:off x="379731" y="4545148"/>
          <a:ext cx="1404541" cy="456479"/>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chemeClr val="accent5">
                  <a:lumMod val="75000"/>
                </a:schemeClr>
              </a:solidFill>
              <a:latin typeface="+mn-lt"/>
            </a:rPr>
            <a:t>3.</a:t>
          </a:r>
          <a:r>
            <a:rPr lang="es-CO" sz="1000" b="1" baseline="0">
              <a:solidFill>
                <a:schemeClr val="accent5">
                  <a:lumMod val="75000"/>
                </a:schemeClr>
              </a:solidFill>
              <a:latin typeface="+mn-lt"/>
            </a:rPr>
            <a:t> C</a:t>
          </a:r>
          <a:r>
            <a:rPr lang="es-CO" sz="1000" b="1">
              <a:solidFill>
                <a:schemeClr val="accent5">
                  <a:lumMod val="75000"/>
                </a:schemeClr>
              </a:solidFill>
              <a:latin typeface="+mn-lt"/>
            </a:rPr>
            <a:t>ódigo de</a:t>
          </a:r>
          <a:r>
            <a:rPr lang="es-CO" sz="1000" b="1" baseline="0">
              <a:solidFill>
                <a:schemeClr val="accent5">
                  <a:lumMod val="75000"/>
                </a:schemeClr>
              </a:solidFill>
              <a:latin typeface="+mn-lt"/>
            </a:rPr>
            <a:t> actividad económica principal</a:t>
          </a:r>
          <a:endParaRPr lang="es-CO" sz="1000" b="1">
            <a:solidFill>
              <a:schemeClr val="accent5">
                <a:lumMod val="75000"/>
              </a:schemeClr>
            </a:solidFill>
            <a:latin typeface="+mn-lt"/>
          </a:endParaRPr>
        </a:p>
      </xdr:txBody>
    </xdr:sp>
    <xdr:clientData/>
  </xdr:twoCellAnchor>
  <xdr:twoCellAnchor editAs="oneCell">
    <xdr:from>
      <xdr:col>2</xdr:col>
      <xdr:colOff>32900</xdr:colOff>
      <xdr:row>3</xdr:row>
      <xdr:rowOff>127605</xdr:rowOff>
    </xdr:from>
    <xdr:to>
      <xdr:col>6</xdr:col>
      <xdr:colOff>1284</xdr:colOff>
      <xdr:row>6</xdr:row>
      <xdr:rowOff>204106</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3"/>
        <a:stretch>
          <a:fillRect/>
        </a:stretch>
      </xdr:blipFill>
      <xdr:spPr>
        <a:xfrm>
          <a:off x="742945" y="699105"/>
          <a:ext cx="1527021" cy="786546"/>
        </a:xfrm>
        <a:prstGeom prst="rect">
          <a:avLst/>
        </a:prstGeom>
      </xdr:spPr>
    </xdr:pic>
    <xdr:clientData/>
  </xdr:twoCellAnchor>
  <xdr:twoCellAnchor editAs="oneCell">
    <xdr:from>
      <xdr:col>0</xdr:col>
      <xdr:colOff>132863</xdr:colOff>
      <xdr:row>3</xdr:row>
      <xdr:rowOff>136079</xdr:rowOff>
    </xdr:from>
    <xdr:to>
      <xdr:col>1</xdr:col>
      <xdr:colOff>358588</xdr:colOff>
      <xdr:row>35</xdr:row>
      <xdr:rowOff>163211</xdr:rowOff>
    </xdr:to>
    <xdr:pic>
      <xdr:nvPicPr>
        <xdr:cNvPr id="4" name="3 Imagen">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16200000">
          <a:off x="-2714987" y="3544223"/>
          <a:ext cx="6145544" cy="449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66675</xdr:colOff>
      <xdr:row>0</xdr:row>
      <xdr:rowOff>0</xdr:rowOff>
    </xdr:from>
    <xdr:to>
      <xdr:col>13</xdr:col>
      <xdr:colOff>361309</xdr:colOff>
      <xdr:row>1</xdr:row>
      <xdr:rowOff>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6562725" y="0"/>
          <a:ext cx="1818634" cy="314325"/>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Índice</a:t>
          </a:r>
          <a:endParaRPr lang="es-CO" sz="1400" b="1">
            <a:solidFill>
              <a:schemeClr val="accent5">
                <a:lumMod val="75000"/>
              </a:schemeClr>
            </a:solidFill>
            <a:latin typeface="Gill Sans MT"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xdr:colOff>
      <xdr:row>4</xdr:row>
      <xdr:rowOff>38100</xdr:rowOff>
    </xdr:from>
    <xdr:to>
      <xdr:col>3</xdr:col>
      <xdr:colOff>1620152</xdr:colOff>
      <xdr:row>6</xdr:row>
      <xdr:rowOff>0</xdr:rowOff>
    </xdr:to>
    <xdr:pic>
      <xdr:nvPicPr>
        <xdr:cNvPr id="2" name="Picture 5">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185" t="24908" r="19461" b="27771"/>
        <a:stretch/>
      </xdr:blipFill>
      <xdr:spPr bwMode="auto">
        <a:xfrm>
          <a:off x="133350" y="228600"/>
          <a:ext cx="1159329" cy="333375"/>
        </a:xfrm>
        <a:prstGeom prst="rect">
          <a:avLst/>
        </a:prstGeom>
        <a:noFill/>
        <a:ln>
          <a:noFill/>
        </a:ln>
      </xdr:spPr>
    </xdr:pic>
    <xdr:clientData/>
  </xdr:twoCellAnchor>
  <xdr:twoCellAnchor>
    <xdr:from>
      <xdr:col>18</xdr:col>
      <xdr:colOff>266700</xdr:colOff>
      <xdr:row>0</xdr:row>
      <xdr:rowOff>123825</xdr:rowOff>
    </xdr:from>
    <xdr:to>
      <xdr:col>22</xdr:col>
      <xdr:colOff>437509</xdr:colOff>
      <xdr:row>2</xdr:row>
      <xdr:rowOff>19050</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xmlns="" id="{00000000-0008-0000-0400-000006000000}"/>
            </a:ext>
          </a:extLst>
        </xdr:cNvPr>
        <xdr:cNvSpPr/>
      </xdr:nvSpPr>
      <xdr:spPr>
        <a:xfrm>
          <a:off x="14316075" y="123825"/>
          <a:ext cx="1818634" cy="314325"/>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Índice</a:t>
          </a:r>
          <a:endParaRPr lang="es-CO" sz="1400" b="1">
            <a:solidFill>
              <a:schemeClr val="accent5">
                <a:lumMod val="75000"/>
              </a:schemeClr>
            </a:solidFill>
            <a:latin typeface="Gill Sans MT" pitchFamily="34" charset="0"/>
          </a:endParaRPr>
        </a:p>
      </xdr:txBody>
    </xdr:sp>
    <xdr:clientData/>
  </xdr:twoCellAnchor>
  <xdr:twoCellAnchor>
    <xdr:from>
      <xdr:col>10</xdr:col>
      <xdr:colOff>47625</xdr:colOff>
      <xdr:row>21</xdr:row>
      <xdr:rowOff>9526</xdr:rowOff>
    </xdr:from>
    <xdr:to>
      <xdr:col>11</xdr:col>
      <xdr:colOff>1125513</xdr:colOff>
      <xdr:row>22</xdr:row>
      <xdr:rowOff>277186</xdr:rowOff>
    </xdr:to>
    <xdr:sp macro="" textlink="">
      <xdr:nvSpPr>
        <xdr:cNvPr id="4" name="3 Rectángulo redondeado">
          <a:hlinkClick xmlns:r="http://schemas.openxmlformats.org/officeDocument/2006/relationships" r:id="rId3"/>
          <a:extLst>
            <a:ext uri="{FF2B5EF4-FFF2-40B4-BE49-F238E27FC236}">
              <a16:creationId xmlns:a16="http://schemas.microsoft.com/office/drawing/2014/main" xmlns="" id="{00000000-0008-0000-0400-000004000000}"/>
            </a:ext>
          </a:extLst>
        </xdr:cNvPr>
        <xdr:cNvSpPr/>
      </xdr:nvSpPr>
      <xdr:spPr>
        <a:xfrm>
          <a:off x="8010525" y="3371851"/>
          <a:ext cx="1954188" cy="553410"/>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baseline="0">
              <a:solidFill>
                <a:schemeClr val="accent5">
                  <a:lumMod val="75000"/>
                </a:schemeClr>
              </a:solidFill>
              <a:latin typeface="+mn-lt"/>
            </a:rPr>
            <a:t>C</a:t>
          </a:r>
          <a:r>
            <a:rPr lang="es-CO" sz="1000" b="1">
              <a:solidFill>
                <a:schemeClr val="accent5">
                  <a:lumMod val="75000"/>
                </a:schemeClr>
              </a:solidFill>
              <a:latin typeface="+mn-lt"/>
            </a:rPr>
            <a:t>ódigo de</a:t>
          </a:r>
          <a:r>
            <a:rPr lang="es-CO" sz="1000" b="1" baseline="0">
              <a:solidFill>
                <a:schemeClr val="accent5">
                  <a:lumMod val="75000"/>
                </a:schemeClr>
              </a:solidFill>
              <a:latin typeface="+mn-lt"/>
            </a:rPr>
            <a:t> actividad económica</a:t>
          </a:r>
        </a:p>
      </xdr:txBody>
    </xdr:sp>
    <xdr:clientData/>
  </xdr:twoCellAnchor>
  <xdr:twoCellAnchor>
    <xdr:from>
      <xdr:col>36</xdr:col>
      <xdr:colOff>11206</xdr:colOff>
      <xdr:row>36</xdr:row>
      <xdr:rowOff>9526</xdr:rowOff>
    </xdr:from>
    <xdr:to>
      <xdr:col>37</xdr:col>
      <xdr:colOff>30138</xdr:colOff>
      <xdr:row>37</xdr:row>
      <xdr:rowOff>123825</xdr:rowOff>
    </xdr:to>
    <xdr:sp macro="" textlink="">
      <xdr:nvSpPr>
        <xdr:cNvPr id="5" name="4 Rectángulo redondeado">
          <a:hlinkClick xmlns:r="http://schemas.openxmlformats.org/officeDocument/2006/relationships" r:id="rId3"/>
          <a:extLst>
            <a:ext uri="{FF2B5EF4-FFF2-40B4-BE49-F238E27FC236}">
              <a16:creationId xmlns:a16="http://schemas.microsoft.com/office/drawing/2014/main" xmlns="" id="{00000000-0008-0000-0400-000005000000}"/>
            </a:ext>
          </a:extLst>
        </xdr:cNvPr>
        <xdr:cNvSpPr/>
      </xdr:nvSpPr>
      <xdr:spPr>
        <a:xfrm>
          <a:off x="39142147" y="6262408"/>
          <a:ext cx="1912726" cy="484093"/>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baseline="0">
              <a:solidFill>
                <a:schemeClr val="accent5">
                  <a:lumMod val="75000"/>
                </a:schemeClr>
              </a:solidFill>
              <a:latin typeface="+mn-lt"/>
            </a:rPr>
            <a:t>C</a:t>
          </a:r>
          <a:r>
            <a:rPr lang="es-CO" sz="1000" b="1">
              <a:solidFill>
                <a:schemeClr val="accent5">
                  <a:lumMod val="75000"/>
                </a:schemeClr>
              </a:solidFill>
              <a:latin typeface="+mn-lt"/>
            </a:rPr>
            <a:t>ódigo de</a:t>
          </a:r>
          <a:r>
            <a:rPr lang="es-CO" sz="1000" b="1" baseline="0">
              <a:solidFill>
                <a:schemeClr val="accent5">
                  <a:lumMod val="75000"/>
                </a:schemeClr>
              </a:solidFill>
              <a:latin typeface="+mn-lt"/>
            </a:rPr>
            <a:t> Actividad Económica Decreto 768/2022</a:t>
          </a:r>
        </a:p>
      </xdr:txBody>
    </xdr:sp>
    <xdr:clientData/>
  </xdr:twoCellAnchor>
  <xdr:twoCellAnchor editAs="oneCell">
    <xdr:from>
      <xdr:col>0</xdr:col>
      <xdr:colOff>76200</xdr:colOff>
      <xdr:row>7</xdr:row>
      <xdr:rowOff>101600</xdr:rowOff>
    </xdr:from>
    <xdr:to>
      <xdr:col>0</xdr:col>
      <xdr:colOff>669692</xdr:colOff>
      <xdr:row>33</xdr:row>
      <xdr:rowOff>401304</xdr:rowOff>
    </xdr:to>
    <xdr:pic>
      <xdr:nvPicPr>
        <xdr:cNvPr id="7" name="Imagen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4"/>
        <a:stretch>
          <a:fillRect/>
        </a:stretch>
      </xdr:blipFill>
      <xdr:spPr>
        <a:xfrm>
          <a:off x="76200" y="1524000"/>
          <a:ext cx="601112" cy="54729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9525</xdr:colOff>
      <xdr:row>4</xdr:row>
      <xdr:rowOff>38100</xdr:rowOff>
    </xdr:from>
    <xdr:to>
      <xdr:col>4</xdr:col>
      <xdr:colOff>132982</xdr:colOff>
      <xdr:row>5</xdr:row>
      <xdr:rowOff>347662</xdr:rowOff>
    </xdr:to>
    <xdr:pic>
      <xdr:nvPicPr>
        <xdr:cNvPr id="2" name="Picture 5">
          <a:extLst>
            <a:ext uri="{FF2B5EF4-FFF2-40B4-BE49-F238E27FC236}">
              <a16:creationId xmlns:a16="http://schemas.microsoft.com/office/drawing/2014/main" xmlns=""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185" t="24908" r="19461" b="27771"/>
        <a:stretch/>
      </xdr:blipFill>
      <xdr:spPr bwMode="auto">
        <a:xfrm>
          <a:off x="1123950" y="790575"/>
          <a:ext cx="1594117" cy="381000"/>
        </a:xfrm>
        <a:prstGeom prst="rect">
          <a:avLst/>
        </a:prstGeom>
        <a:noFill/>
        <a:ln>
          <a:noFill/>
        </a:ln>
      </xdr:spPr>
    </xdr:pic>
    <xdr:clientData/>
  </xdr:twoCellAnchor>
  <xdr:twoCellAnchor>
    <xdr:from>
      <xdr:col>18</xdr:col>
      <xdr:colOff>266700</xdr:colOff>
      <xdr:row>0</xdr:row>
      <xdr:rowOff>123825</xdr:rowOff>
    </xdr:from>
    <xdr:to>
      <xdr:col>22</xdr:col>
      <xdr:colOff>437509</xdr:colOff>
      <xdr:row>2</xdr:row>
      <xdr:rowOff>19050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16392525" y="123825"/>
          <a:ext cx="3342634" cy="314325"/>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Índice</a:t>
          </a:r>
          <a:endParaRPr lang="es-CO" sz="1400" b="1">
            <a:solidFill>
              <a:schemeClr val="accent5">
                <a:lumMod val="75000"/>
              </a:schemeClr>
            </a:solidFill>
            <a:latin typeface="Gill Sans MT" pitchFamily="34" charset="0"/>
          </a:endParaRPr>
        </a:p>
      </xdr:txBody>
    </xdr:sp>
    <xdr:clientData/>
  </xdr:twoCellAnchor>
  <xdr:twoCellAnchor>
    <xdr:from>
      <xdr:col>10</xdr:col>
      <xdr:colOff>47625</xdr:colOff>
      <xdr:row>21</xdr:row>
      <xdr:rowOff>9526</xdr:rowOff>
    </xdr:from>
    <xdr:to>
      <xdr:col>11</xdr:col>
      <xdr:colOff>1125513</xdr:colOff>
      <xdr:row>22</xdr:row>
      <xdr:rowOff>277186</xdr:rowOff>
    </xdr:to>
    <xdr:sp macro="" textlink="">
      <xdr:nvSpPr>
        <xdr:cNvPr id="4" name="3 Rectángulo redondeado">
          <a:hlinkClick xmlns:r="http://schemas.openxmlformats.org/officeDocument/2006/relationships" r:id="rId3"/>
          <a:extLst>
            <a:ext uri="{FF2B5EF4-FFF2-40B4-BE49-F238E27FC236}">
              <a16:creationId xmlns:a16="http://schemas.microsoft.com/office/drawing/2014/main" xmlns="" id="{00000000-0008-0000-0500-000004000000}"/>
            </a:ext>
          </a:extLst>
        </xdr:cNvPr>
        <xdr:cNvSpPr/>
      </xdr:nvSpPr>
      <xdr:spPr>
        <a:xfrm>
          <a:off x="8848725" y="3724276"/>
          <a:ext cx="1954188" cy="553410"/>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baseline="0">
              <a:solidFill>
                <a:schemeClr val="accent5">
                  <a:lumMod val="75000"/>
                </a:schemeClr>
              </a:solidFill>
              <a:latin typeface="+mn-lt"/>
            </a:rPr>
            <a:t>C</a:t>
          </a:r>
          <a:r>
            <a:rPr lang="es-CO" sz="1000" b="1">
              <a:solidFill>
                <a:schemeClr val="accent5">
                  <a:lumMod val="75000"/>
                </a:schemeClr>
              </a:solidFill>
              <a:latin typeface="+mn-lt"/>
            </a:rPr>
            <a:t>ódigo de</a:t>
          </a:r>
          <a:r>
            <a:rPr lang="es-CO" sz="1000" b="1" baseline="0">
              <a:solidFill>
                <a:schemeClr val="accent5">
                  <a:lumMod val="75000"/>
                </a:schemeClr>
              </a:solidFill>
              <a:latin typeface="+mn-lt"/>
            </a:rPr>
            <a:t> actividad económica</a:t>
          </a:r>
        </a:p>
      </xdr:txBody>
    </xdr:sp>
    <xdr:clientData/>
  </xdr:twoCellAnchor>
  <xdr:twoCellAnchor>
    <xdr:from>
      <xdr:col>36</xdr:col>
      <xdr:colOff>68035</xdr:colOff>
      <xdr:row>36</xdr:row>
      <xdr:rowOff>9526</xdr:rowOff>
    </xdr:from>
    <xdr:to>
      <xdr:col>37</xdr:col>
      <xdr:colOff>30138</xdr:colOff>
      <xdr:row>37</xdr:row>
      <xdr:rowOff>123825</xdr:rowOff>
    </xdr:to>
    <xdr:sp macro="" textlink="">
      <xdr:nvSpPr>
        <xdr:cNvPr id="5" name="4 Rectángulo redondeado">
          <a:hlinkClick xmlns:r="http://schemas.openxmlformats.org/officeDocument/2006/relationships" r:id="rId3"/>
          <a:extLst>
            <a:ext uri="{FF2B5EF4-FFF2-40B4-BE49-F238E27FC236}">
              <a16:creationId xmlns:a16="http://schemas.microsoft.com/office/drawing/2014/main" xmlns="" id="{00000000-0008-0000-0500-000005000000}"/>
            </a:ext>
          </a:extLst>
        </xdr:cNvPr>
        <xdr:cNvSpPr/>
      </xdr:nvSpPr>
      <xdr:spPr>
        <a:xfrm>
          <a:off x="41188821" y="6432097"/>
          <a:ext cx="1853496" cy="481692"/>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baseline="0">
              <a:solidFill>
                <a:schemeClr val="accent5">
                  <a:lumMod val="75000"/>
                </a:schemeClr>
              </a:solidFill>
              <a:latin typeface="+mn-lt"/>
            </a:rPr>
            <a:t>C</a:t>
          </a:r>
          <a:r>
            <a:rPr lang="es-CO" sz="1000" b="1">
              <a:solidFill>
                <a:schemeClr val="accent5">
                  <a:lumMod val="75000"/>
                </a:schemeClr>
              </a:solidFill>
              <a:latin typeface="+mn-lt"/>
            </a:rPr>
            <a:t>ódigo de</a:t>
          </a:r>
          <a:r>
            <a:rPr lang="es-CO" sz="1000" b="1" baseline="0">
              <a:solidFill>
                <a:schemeClr val="accent5">
                  <a:lumMod val="75000"/>
                </a:schemeClr>
              </a:solidFill>
              <a:latin typeface="+mn-lt"/>
            </a:rPr>
            <a:t> Actividad Económica Decreto 768/2022</a:t>
          </a:r>
        </a:p>
      </xdr:txBody>
    </xdr:sp>
    <xdr:clientData/>
  </xdr:twoCellAnchor>
  <xdr:twoCellAnchor editAs="oneCell">
    <xdr:from>
      <xdr:col>0</xdr:col>
      <xdr:colOff>76200</xdr:colOff>
      <xdr:row>7</xdr:row>
      <xdr:rowOff>101600</xdr:rowOff>
    </xdr:from>
    <xdr:to>
      <xdr:col>0</xdr:col>
      <xdr:colOff>669692</xdr:colOff>
      <xdr:row>34</xdr:row>
      <xdr:rowOff>2921</xdr:rowOff>
    </xdr:to>
    <xdr:pic>
      <xdr:nvPicPr>
        <xdr:cNvPr id="6" name="Imagen 6">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4"/>
        <a:stretch>
          <a:fillRect/>
        </a:stretch>
      </xdr:blipFill>
      <xdr:spPr>
        <a:xfrm>
          <a:off x="76200" y="1463675"/>
          <a:ext cx="601112" cy="50347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100854</xdr:colOff>
      <xdr:row>0</xdr:row>
      <xdr:rowOff>0</xdr:rowOff>
    </xdr:from>
    <xdr:to>
      <xdr:col>11</xdr:col>
      <xdr:colOff>395488</xdr:colOff>
      <xdr:row>0</xdr:row>
      <xdr:rowOff>314325</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6813178" y="0"/>
          <a:ext cx="1818634" cy="314325"/>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Índice</a:t>
          </a:r>
          <a:endParaRPr lang="es-CO" sz="1400" b="1">
            <a:solidFill>
              <a:schemeClr val="accent5">
                <a:lumMod val="75000"/>
              </a:schemeClr>
            </a:solidFill>
            <a:latin typeface="Gill Sans MT"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1</xdr:row>
      <xdr:rowOff>9525</xdr:rowOff>
    </xdr:from>
    <xdr:to>
      <xdr:col>3</xdr:col>
      <xdr:colOff>390525</xdr:colOff>
      <xdr:row>2</xdr:row>
      <xdr:rowOff>0</xdr:rowOff>
    </xdr:to>
    <xdr:pic>
      <xdr:nvPicPr>
        <xdr:cNvPr id="2" name="2 Imagen" descr="logo-colmena-horizontal">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2447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xdr:row>
      <xdr:rowOff>0</xdr:rowOff>
    </xdr:from>
    <xdr:to>
      <xdr:col>20</xdr:col>
      <xdr:colOff>14487</xdr:colOff>
      <xdr:row>1</xdr:row>
      <xdr:rowOff>425824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700-000003000000}"/>
            </a:ext>
          </a:extLst>
        </xdr:cNvPr>
        <xdr:cNvSpPr/>
      </xdr:nvSpPr>
      <xdr:spPr>
        <a:xfrm>
          <a:off x="18937941" y="100853"/>
          <a:ext cx="1751399" cy="42582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Índice</a:t>
          </a:r>
          <a:endParaRPr lang="es-CO" sz="1400" b="1">
            <a:solidFill>
              <a:schemeClr val="accent5">
                <a:lumMod val="75000"/>
              </a:schemeClr>
            </a:solidFill>
            <a:latin typeface="Gill Sans MT"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0</xdr:row>
      <xdr:rowOff>136072</xdr:rowOff>
    </xdr:from>
    <xdr:to>
      <xdr:col>23</xdr:col>
      <xdr:colOff>698046</xdr:colOff>
      <xdr:row>2</xdr:row>
      <xdr:rowOff>69397</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0800-000003000000}"/>
            </a:ext>
          </a:extLst>
        </xdr:cNvPr>
        <xdr:cNvSpPr/>
      </xdr:nvSpPr>
      <xdr:spPr>
        <a:xfrm>
          <a:off x="8586107" y="136072"/>
          <a:ext cx="1800225" cy="314325"/>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Índice</a:t>
          </a:r>
          <a:endParaRPr lang="es-CO" sz="1400" b="1">
            <a:solidFill>
              <a:schemeClr val="accent5">
                <a:lumMod val="75000"/>
              </a:schemeClr>
            </a:solidFill>
            <a:latin typeface="Gill Sans MT"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4309462</xdr:colOff>
      <xdr:row>0</xdr:row>
      <xdr:rowOff>174412</xdr:rowOff>
    </xdr:from>
    <xdr:to>
      <xdr:col>5</xdr:col>
      <xdr:colOff>6109687</xdr:colOff>
      <xdr:row>2</xdr:row>
      <xdr:rowOff>43783</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0900-000003000000}"/>
            </a:ext>
          </a:extLst>
        </xdr:cNvPr>
        <xdr:cNvSpPr/>
      </xdr:nvSpPr>
      <xdr:spPr>
        <a:xfrm>
          <a:off x="14786962" y="174412"/>
          <a:ext cx="1800225" cy="304800"/>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Índice</a:t>
          </a:r>
          <a:endParaRPr lang="es-CO" sz="1400" b="1">
            <a:solidFill>
              <a:schemeClr val="accent5">
                <a:lumMod val="75000"/>
              </a:schemeClr>
            </a:solidFill>
            <a:latin typeface="Gill Sans MT" pitchFamily="34" charset="0"/>
          </a:endParaRPr>
        </a:p>
      </xdr:txBody>
    </xdr:sp>
    <xdr:clientData/>
  </xdr:twoCellAnchor>
  <xdr:twoCellAnchor>
    <xdr:from>
      <xdr:col>5</xdr:col>
      <xdr:colOff>1894595</xdr:colOff>
      <xdr:row>0</xdr:row>
      <xdr:rowOff>157682</xdr:rowOff>
    </xdr:from>
    <xdr:to>
      <xdr:col>5</xdr:col>
      <xdr:colOff>4098234</xdr:colOff>
      <xdr:row>2</xdr:row>
      <xdr:rowOff>91007</xdr:rowOff>
    </xdr:to>
    <xdr:sp macro="" textlink="">
      <xdr:nvSpPr>
        <xdr:cNvPr id="4" name="3 Rectángulo redondeado">
          <a:hlinkClick xmlns:r="http://schemas.openxmlformats.org/officeDocument/2006/relationships" r:id="rId2"/>
          <a:extLst>
            <a:ext uri="{FF2B5EF4-FFF2-40B4-BE49-F238E27FC236}">
              <a16:creationId xmlns:a16="http://schemas.microsoft.com/office/drawing/2014/main" xmlns="" id="{00000000-0008-0000-0900-000004000000}"/>
            </a:ext>
          </a:extLst>
        </xdr:cNvPr>
        <xdr:cNvSpPr/>
      </xdr:nvSpPr>
      <xdr:spPr>
        <a:xfrm>
          <a:off x="12372095" y="157682"/>
          <a:ext cx="2203639" cy="36875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formulario</a:t>
          </a:r>
          <a:endParaRPr lang="es-CO" sz="1400" b="1">
            <a:solidFill>
              <a:schemeClr val="accent5">
                <a:lumMod val="75000"/>
              </a:schemeClr>
            </a:solidFill>
            <a:latin typeface="Gill Sans MT"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207021</xdr:colOff>
      <xdr:row>30</xdr:row>
      <xdr:rowOff>21738</xdr:rowOff>
    </xdr:to>
    <xdr:pic>
      <xdr:nvPicPr>
        <xdr:cNvPr id="2" name="7 Imagen">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2850979" y="3041479"/>
          <a:ext cx="6152820" cy="450861"/>
        </a:xfrm>
        <a:prstGeom prst="rect">
          <a:avLst/>
        </a:prstGeom>
      </xdr:spPr>
    </xdr:pic>
    <xdr:clientData/>
  </xdr:twoCellAnchor>
  <xdr:twoCellAnchor editAs="oneCell">
    <xdr:from>
      <xdr:col>2</xdr:col>
      <xdr:colOff>47625</xdr:colOff>
      <xdr:row>1</xdr:row>
      <xdr:rowOff>142875</xdr:rowOff>
    </xdr:from>
    <xdr:to>
      <xdr:col>8</xdr:col>
      <xdr:colOff>92556</xdr:colOff>
      <xdr:row>4</xdr:row>
      <xdr:rowOff>60741</xdr:rowOff>
    </xdr:to>
    <xdr:pic>
      <xdr:nvPicPr>
        <xdr:cNvPr id="3" name="Imagen 5">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2"/>
        <a:stretch>
          <a:fillRect/>
        </a:stretch>
      </xdr:blipFill>
      <xdr:spPr>
        <a:xfrm>
          <a:off x="542925" y="342900"/>
          <a:ext cx="1527021" cy="786546"/>
        </a:xfrm>
        <a:prstGeom prst="rect">
          <a:avLst/>
        </a:prstGeom>
      </xdr:spPr>
    </xdr:pic>
    <xdr:clientData/>
  </xdr:twoCellAnchor>
  <xdr:twoCellAnchor>
    <xdr:from>
      <xdr:col>50</xdr:col>
      <xdr:colOff>190500</xdr:colOff>
      <xdr:row>0</xdr:row>
      <xdr:rowOff>23812</xdr:rowOff>
    </xdr:from>
    <xdr:to>
      <xdr:col>58</xdr:col>
      <xdr:colOff>55387</xdr:colOff>
      <xdr:row>1</xdr:row>
      <xdr:rowOff>41130</xdr:rowOff>
    </xdr:to>
    <xdr:sp macro="" textlink="">
      <xdr:nvSpPr>
        <xdr:cNvPr id="4" name="3 Rectángulo redondeado">
          <a:hlinkClick xmlns:r="http://schemas.openxmlformats.org/officeDocument/2006/relationships" r:id="rId3"/>
          <a:extLst>
            <a:ext uri="{FF2B5EF4-FFF2-40B4-BE49-F238E27FC236}">
              <a16:creationId xmlns:a16="http://schemas.microsoft.com/office/drawing/2014/main" xmlns="" id="{00000000-0008-0000-0A00-000004000000}"/>
            </a:ext>
          </a:extLst>
        </xdr:cNvPr>
        <xdr:cNvSpPr/>
      </xdr:nvSpPr>
      <xdr:spPr>
        <a:xfrm>
          <a:off x="12692063" y="23812"/>
          <a:ext cx="1865137" cy="21972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 al Índice</a:t>
          </a:r>
          <a:endParaRPr lang="es-CO" sz="1400" b="1">
            <a:solidFill>
              <a:schemeClr val="accent5">
                <a:lumMod val="75000"/>
              </a:schemeClr>
            </a:solidFill>
            <a:latin typeface="Gill Sans MT" pitchFamily="34" charset="0"/>
          </a:endParaRPr>
        </a:p>
      </xdr:txBody>
    </xdr:sp>
    <xdr:clientData/>
  </xdr:twoCellAnchor>
  <xdr:oneCellAnchor>
    <xdr:from>
      <xdr:col>47</xdr:col>
      <xdr:colOff>605118</xdr:colOff>
      <xdr:row>59</xdr:row>
      <xdr:rowOff>0</xdr:rowOff>
    </xdr:from>
    <xdr:ext cx="184731" cy="264560"/>
    <xdr:sp macro="" textlink="">
      <xdr:nvSpPr>
        <xdr:cNvPr id="13" name="4 CuadroTexto">
          <a:extLst>
            <a:ext uri="{FF2B5EF4-FFF2-40B4-BE49-F238E27FC236}">
              <a16:creationId xmlns:a16="http://schemas.microsoft.com/office/drawing/2014/main" xmlns="" id="{00000000-0008-0000-0A00-00000D000000}"/>
            </a:ext>
          </a:extLst>
        </xdr:cNvPr>
        <xdr:cNvSpPr txBox="1"/>
      </xdr:nvSpPr>
      <xdr:spPr>
        <a:xfrm>
          <a:off x="15835593" y="205891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39</xdr:col>
      <xdr:colOff>60532</xdr:colOff>
      <xdr:row>20</xdr:row>
      <xdr:rowOff>22512</xdr:rowOff>
    </xdr:from>
    <xdr:to>
      <xdr:col>43</xdr:col>
      <xdr:colOff>100853</xdr:colOff>
      <xdr:row>22</xdr:row>
      <xdr:rowOff>76941</xdr:rowOff>
    </xdr:to>
    <xdr:sp macro="" textlink="">
      <xdr:nvSpPr>
        <xdr:cNvPr id="15" name="7 Rectángulo redondeado">
          <a:hlinkClick xmlns:r="http://schemas.openxmlformats.org/officeDocument/2006/relationships" r:id="rId4" tooltip="IR"/>
          <a:extLst>
            <a:ext uri="{FF2B5EF4-FFF2-40B4-BE49-F238E27FC236}">
              <a16:creationId xmlns:a16="http://schemas.microsoft.com/office/drawing/2014/main" xmlns="" id="{00000000-0008-0000-0A00-00000F000000}"/>
            </a:ext>
          </a:extLst>
        </xdr:cNvPr>
        <xdr:cNvSpPr/>
      </xdr:nvSpPr>
      <xdr:spPr>
        <a:xfrm>
          <a:off x="10044973" y="4381600"/>
          <a:ext cx="1183321" cy="457841"/>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chemeClr val="accent5">
                  <a:lumMod val="75000"/>
                </a:schemeClr>
              </a:solidFill>
              <a:latin typeface="+mn-lt"/>
            </a:rPr>
            <a:t>Consultar Codigo de Ocupación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66675</xdr:colOff>
      <xdr:row>0</xdr:row>
      <xdr:rowOff>0</xdr:rowOff>
    </xdr:from>
    <xdr:to>
      <xdr:col>10</xdr:col>
      <xdr:colOff>209550</xdr:colOff>
      <xdr:row>1</xdr:row>
      <xdr:rowOff>0</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6343650" y="0"/>
          <a:ext cx="1590675" cy="428625"/>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200" b="1">
              <a:solidFill>
                <a:schemeClr val="accent5">
                  <a:lumMod val="75000"/>
                </a:schemeClr>
              </a:solidFill>
              <a:latin typeface="Gill Sans MT" pitchFamily="34" charset="0"/>
            </a:rPr>
            <a:t>Regresar</a:t>
          </a:r>
          <a:r>
            <a:rPr lang="es-CO" sz="1200" b="1" baseline="0">
              <a:solidFill>
                <a:schemeClr val="accent5">
                  <a:lumMod val="75000"/>
                </a:schemeClr>
              </a:solidFill>
              <a:latin typeface="Gill Sans MT" pitchFamily="34" charset="0"/>
            </a:rPr>
            <a:t> </a:t>
          </a:r>
          <a:r>
            <a:rPr lang="es-CO" sz="1200" b="1">
              <a:solidFill>
                <a:schemeClr val="accent5">
                  <a:lumMod val="75000"/>
                </a:schemeClr>
              </a:solidFill>
              <a:latin typeface="Gill Sans MT" pitchFamily="34" charset="0"/>
            </a:rPr>
            <a:t>al Índice</a:t>
          </a:r>
          <a:endParaRPr lang="es-CO" sz="1400" b="1">
            <a:solidFill>
              <a:schemeClr val="accent5">
                <a:lumMod val="75000"/>
              </a:schemeClr>
            </a:solidFill>
            <a:latin typeface="Gill Sans MT"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142875</xdr:colOff>
      <xdr:row>0</xdr:row>
      <xdr:rowOff>47625</xdr:rowOff>
    </xdr:from>
    <xdr:to>
      <xdr:col>5</xdr:col>
      <xdr:colOff>678657</xdr:colOff>
      <xdr:row>0</xdr:row>
      <xdr:rowOff>321468</xdr:rowOff>
    </xdr:to>
    <xdr:sp macro="" textlink="">
      <xdr:nvSpPr>
        <xdr:cNvPr id="2" name="CuadroTexto 1">
          <a:hlinkClick xmlns:r="http://schemas.openxmlformats.org/officeDocument/2006/relationships" r:id="rId1" tooltip="IR"/>
          <a:extLst>
            <a:ext uri="{FF2B5EF4-FFF2-40B4-BE49-F238E27FC236}">
              <a16:creationId xmlns:a16="http://schemas.microsoft.com/office/drawing/2014/main" xmlns="" id="{00000000-0008-0000-0D00-000002000000}"/>
            </a:ext>
          </a:extLst>
        </xdr:cNvPr>
        <xdr:cNvSpPr txBox="1"/>
      </xdr:nvSpPr>
      <xdr:spPr>
        <a:xfrm>
          <a:off x="10429875" y="47625"/>
          <a:ext cx="2059782" cy="273843"/>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lang="es-CO" sz="1100"/>
            <a:t>Regresar</a:t>
          </a:r>
          <a:r>
            <a:rPr lang="es-CO" sz="1100" baseline="0"/>
            <a:t> al formulario</a:t>
          </a:r>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person displayName="Yasmin Eliana Romero Aperador" id="{99D7FEC6-5A39-4A16-9136-438F011C7DB4}" userId="S::yeromero@fgs.co::f6db55f3-940d-4a1d-8a5a-a2f9ffb5e68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000"/>
        </a:solidFill>
        <a:ln>
          <a:noFill/>
        </a:ln>
        <a:effectLst/>
        <a:scene3d>
          <a:camera prst="orthographicFront">
            <a:rot lat="0" lon="0" rev="0"/>
          </a:camera>
          <a:lightRig rig="chilly" dir="t">
            <a:rot lat="0" lon="0" rev="18480000"/>
          </a:lightRig>
        </a:scene3d>
        <a:sp3d prstMaterial="clear">
          <a:bevelT h="63500"/>
        </a:sp3d>
      </a:spPr>
      <a:bodyPr vertOverflow="clip" horzOverflow="clip" rtlCol="0" anchor="ctr"/>
      <a:lstStyle>
        <a:defPPr algn="ctr">
          <a:defRPr sz="1000" b="1" baseline="0">
            <a:solidFill>
              <a:schemeClr val="accent5">
                <a:lumMod val="75000"/>
              </a:schemeClr>
            </a:solidFill>
            <a:latin typeface="+mn-l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14" dT="2024-02-14T19:34:44.41" personId="{99D7FEC6-5A39-4A16-9136-438F011C7DB4}" id="{2B2A5C23-06B8-4EF3-9AB5-9D2B5053E369}">
    <text>Al campo genero se le debe actualizar e incluir las siguientes opciones:
NB- No binario
O- Otro
para la opción 
T- Transgenero por favor cambiar a T- Transexual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97AE"/>
  </sheetPr>
  <dimension ref="A1:X72"/>
  <sheetViews>
    <sheetView showGridLines="0" zoomScale="55" zoomScaleNormal="55" workbookViewId="0">
      <selection activeCell="D48" sqref="D48:E48"/>
    </sheetView>
  </sheetViews>
  <sheetFormatPr baseColWidth="10" defaultColWidth="11.42578125" defaultRowHeight="15"/>
  <cols>
    <col min="1" max="1" width="16" style="15" customWidth="1"/>
    <col min="2" max="2" width="11.42578125" style="15"/>
    <col min="3" max="3" width="2.7109375" style="15" customWidth="1"/>
    <col min="4" max="4" width="14.42578125" style="15" customWidth="1"/>
    <col min="5" max="8" width="11.42578125" style="15"/>
    <col min="9" max="9" width="14" style="15" customWidth="1"/>
    <col min="10" max="10" width="11.42578125" style="15"/>
    <col min="11" max="11" width="1.42578125" style="15" customWidth="1"/>
    <col min="12" max="12" width="15.7109375" style="15" customWidth="1"/>
    <col min="13" max="16384" width="11.42578125" style="15"/>
  </cols>
  <sheetData>
    <row r="1" spans="1:24" ht="10.5" customHeight="1">
      <c r="A1" s="214"/>
      <c r="B1" s="215"/>
      <c r="C1" s="215"/>
      <c r="D1" s="215"/>
      <c r="E1" s="216"/>
      <c r="F1" s="216"/>
      <c r="G1" s="216"/>
      <c r="H1" s="216"/>
      <c r="I1" s="216"/>
      <c r="J1" s="217"/>
      <c r="K1" s="217"/>
      <c r="L1" s="217"/>
      <c r="M1" s="218"/>
      <c r="N1" s="218"/>
      <c r="O1" s="218"/>
      <c r="P1" s="217"/>
      <c r="Q1" s="217"/>
      <c r="R1" s="217"/>
      <c r="S1" s="216"/>
      <c r="T1" s="216"/>
      <c r="U1" s="216"/>
      <c r="V1" s="215"/>
      <c r="W1" s="215"/>
      <c r="X1" s="215"/>
    </row>
    <row r="2" spans="1:24" ht="10.5" customHeight="1">
      <c r="A2" s="214"/>
      <c r="B2" s="215"/>
      <c r="C2" s="215"/>
      <c r="D2" s="215"/>
      <c r="E2" s="216"/>
      <c r="F2" s="216"/>
      <c r="G2" s="216"/>
      <c r="H2" s="216"/>
      <c r="I2" s="216"/>
      <c r="J2" s="217"/>
      <c r="K2" s="217"/>
      <c r="L2" s="217"/>
      <c r="M2" s="218"/>
      <c r="N2" s="218"/>
      <c r="O2" s="218"/>
      <c r="P2" s="217"/>
      <c r="Q2" s="217"/>
      <c r="R2" s="217"/>
      <c r="S2" s="216"/>
      <c r="T2" s="216"/>
      <c r="U2" s="216"/>
      <c r="V2" s="215"/>
      <c r="W2" s="215"/>
      <c r="X2" s="215"/>
    </row>
    <row r="3" spans="1:24" ht="10.5" customHeight="1">
      <c r="A3" s="214"/>
      <c r="B3" s="215"/>
      <c r="C3" s="215"/>
      <c r="D3" s="215"/>
      <c r="E3" s="216"/>
      <c r="F3" s="216"/>
      <c r="G3" s="216"/>
      <c r="H3" s="216"/>
      <c r="I3" s="216"/>
      <c r="J3" s="217"/>
      <c r="K3" s="217"/>
      <c r="L3" s="217"/>
      <c r="M3" s="218"/>
      <c r="N3" s="218"/>
      <c r="O3" s="218"/>
      <c r="P3" s="217"/>
      <c r="Q3" s="217"/>
      <c r="R3" s="217"/>
      <c r="S3" s="216"/>
      <c r="T3" s="216"/>
      <c r="U3" s="216"/>
      <c r="V3" s="215"/>
      <c r="W3" s="215"/>
      <c r="X3" s="215"/>
    </row>
    <row r="4" spans="1:24" ht="16.5" customHeight="1">
      <c r="A4" s="214"/>
      <c r="B4" s="215"/>
      <c r="C4" s="215"/>
      <c r="D4" s="215"/>
      <c r="E4" s="216"/>
      <c r="F4" s="216"/>
      <c r="G4" s="216"/>
      <c r="H4" s="216"/>
      <c r="I4" s="216"/>
      <c r="J4" s="217"/>
      <c r="K4" s="217"/>
      <c r="L4" s="217"/>
      <c r="M4" s="218"/>
      <c r="N4" s="218"/>
      <c r="O4" s="218"/>
      <c r="P4" s="217"/>
      <c r="Q4" s="217"/>
      <c r="R4" s="217"/>
      <c r="S4" s="216"/>
      <c r="T4" s="216"/>
      <c r="U4" s="216"/>
      <c r="V4" s="215"/>
      <c r="W4" s="215"/>
      <c r="X4" s="215"/>
    </row>
    <row r="5" spans="1:24" ht="10.5" customHeight="1">
      <c r="A5" s="214"/>
      <c r="B5" s="215"/>
      <c r="C5" s="215"/>
      <c r="D5" s="215"/>
      <c r="E5" s="216"/>
      <c r="F5" s="216"/>
      <c r="G5" s="216"/>
      <c r="H5" s="216"/>
      <c r="I5" s="216"/>
      <c r="J5" s="217"/>
      <c r="K5" s="217"/>
      <c r="L5" s="217"/>
      <c r="M5" s="218"/>
      <c r="N5" s="218"/>
      <c r="O5" s="218"/>
      <c r="P5" s="217"/>
      <c r="Q5" s="217"/>
      <c r="R5" s="217"/>
      <c r="S5" s="216"/>
      <c r="T5" s="216"/>
      <c r="U5" s="216"/>
      <c r="V5" s="215"/>
      <c r="W5" s="215"/>
      <c r="X5" s="215"/>
    </row>
    <row r="6" spans="1:24" ht="21" customHeight="1">
      <c r="A6" s="214"/>
      <c r="B6" s="215"/>
      <c r="C6" s="215"/>
      <c r="D6" s="215"/>
      <c r="E6" s="216"/>
      <c r="F6" s="216"/>
      <c r="G6" s="216"/>
      <c r="H6" s="216"/>
      <c r="I6" s="216"/>
      <c r="J6" s="217"/>
      <c r="K6" s="217"/>
      <c r="L6" s="217"/>
      <c r="M6" s="218"/>
      <c r="N6" s="218"/>
      <c r="O6" s="218"/>
      <c r="P6" s="217"/>
      <c r="Q6" s="217"/>
      <c r="R6" s="217"/>
      <c r="S6" s="216"/>
      <c r="T6" s="216"/>
      <c r="U6" s="216"/>
      <c r="V6" s="215"/>
      <c r="W6" s="215"/>
      <c r="X6" s="215"/>
    </row>
    <row r="7" spans="1:24" ht="21" customHeight="1">
      <c r="A7" s="214"/>
      <c r="B7" s="215"/>
      <c r="C7" s="215"/>
      <c r="D7" s="215"/>
      <c r="E7" s="216"/>
      <c r="F7" s="216"/>
      <c r="G7" s="216"/>
      <c r="H7" s="216"/>
      <c r="I7" s="216"/>
      <c r="J7" s="217"/>
      <c r="K7" s="217"/>
      <c r="L7" s="217"/>
      <c r="M7" s="218"/>
      <c r="N7" s="218"/>
      <c r="O7" s="218"/>
      <c r="P7" s="217"/>
      <c r="Q7" s="217"/>
      <c r="R7" s="217"/>
      <c r="S7" s="216"/>
      <c r="T7" s="216"/>
      <c r="U7" s="216"/>
      <c r="V7" s="215"/>
      <c r="W7" s="215"/>
      <c r="X7" s="215"/>
    </row>
    <row r="8" spans="1:24" ht="11.25" customHeight="1">
      <c r="A8" s="214"/>
      <c r="B8" s="215"/>
      <c r="C8" s="215"/>
      <c r="D8" s="215"/>
      <c r="E8" s="216"/>
      <c r="F8" s="216"/>
      <c r="G8" s="216"/>
      <c r="H8" s="216"/>
      <c r="I8" s="216"/>
      <c r="J8" s="217"/>
      <c r="K8" s="217"/>
      <c r="L8" s="217"/>
      <c r="M8" s="218"/>
      <c r="N8" s="218"/>
      <c r="O8" s="218"/>
      <c r="P8" s="217"/>
      <c r="Q8" s="217"/>
      <c r="R8" s="217"/>
      <c r="S8" s="216"/>
      <c r="T8" s="216"/>
      <c r="U8" s="216"/>
      <c r="V8" s="215"/>
      <c r="W8" s="215"/>
      <c r="X8" s="215"/>
    </row>
    <row r="9" spans="1:24" ht="9.75" customHeight="1" thickBot="1">
      <c r="A9" s="214"/>
      <c r="B9" s="215"/>
      <c r="C9" s="215"/>
      <c r="D9" s="215"/>
      <c r="E9" s="216"/>
      <c r="F9" s="216"/>
      <c r="G9" s="216"/>
      <c r="H9" s="216"/>
      <c r="I9" s="216"/>
      <c r="J9" s="217"/>
      <c r="K9" s="217"/>
      <c r="L9" s="217"/>
      <c r="M9" s="218"/>
      <c r="N9" s="218"/>
      <c r="O9" s="218"/>
      <c r="P9" s="217"/>
      <c r="Q9" s="217"/>
      <c r="R9" s="217"/>
      <c r="S9" s="216"/>
      <c r="T9" s="216"/>
      <c r="U9" s="216"/>
      <c r="V9" s="215"/>
      <c r="W9" s="215"/>
      <c r="X9" s="215"/>
    </row>
    <row r="10" spans="1:24" ht="15.75" thickTop="1">
      <c r="A10" s="214"/>
      <c r="B10" s="215"/>
      <c r="C10" s="215"/>
      <c r="D10" s="219"/>
      <c r="E10" s="220"/>
      <c r="F10" s="220"/>
      <c r="G10" s="220"/>
      <c r="H10" s="220"/>
      <c r="I10" s="220"/>
      <c r="J10" s="221"/>
      <c r="K10" s="217"/>
      <c r="L10" s="217"/>
      <c r="M10" s="218"/>
      <c r="N10" s="218"/>
      <c r="O10" s="218"/>
      <c r="P10" s="217"/>
      <c r="Q10" s="217"/>
      <c r="R10" s="217"/>
      <c r="S10" s="216"/>
      <c r="T10" s="216"/>
      <c r="U10" s="216"/>
      <c r="V10" s="215"/>
      <c r="W10" s="215"/>
      <c r="X10" s="215"/>
    </row>
    <row r="11" spans="1:24" ht="21.75" customHeight="1">
      <c r="A11" s="214"/>
      <c r="B11" s="215"/>
      <c r="C11" s="215"/>
      <c r="D11" s="478" t="s">
        <v>270</v>
      </c>
      <c r="E11" s="479"/>
      <c r="F11" s="479"/>
      <c r="G11" s="479"/>
      <c r="H11" s="479"/>
      <c r="I11" s="479"/>
      <c r="J11" s="480"/>
      <c r="K11" s="217"/>
      <c r="L11" s="217"/>
      <c r="M11" s="218"/>
      <c r="N11" s="218"/>
      <c r="O11" s="218"/>
      <c r="P11" s="217"/>
      <c r="Q11" s="217"/>
      <c r="R11" s="217"/>
      <c r="S11" s="216"/>
      <c r="T11" s="216"/>
      <c r="U11" s="216"/>
      <c r="V11" s="215"/>
      <c r="W11" s="215"/>
      <c r="X11" s="215"/>
    </row>
    <row r="12" spans="1:24" ht="18.75">
      <c r="A12" s="214"/>
      <c r="B12" s="215"/>
      <c r="C12" s="215"/>
      <c r="D12" s="222"/>
      <c r="G12" s="227" t="s">
        <v>271</v>
      </c>
      <c r="J12" s="223"/>
      <c r="K12" s="217"/>
      <c r="L12" s="217"/>
      <c r="M12" s="218"/>
      <c r="N12" s="218"/>
      <c r="O12" s="218"/>
      <c r="P12" s="217"/>
      <c r="Q12" s="217"/>
      <c r="R12" s="217"/>
      <c r="S12" s="216"/>
      <c r="T12" s="216"/>
      <c r="U12" s="216"/>
      <c r="V12" s="215"/>
      <c r="W12" s="215"/>
      <c r="X12" s="215"/>
    </row>
    <row r="13" spans="1:24">
      <c r="A13" s="214"/>
      <c r="B13" s="215"/>
      <c r="C13" s="215"/>
      <c r="D13" s="222"/>
      <c r="J13" s="223"/>
      <c r="K13" s="217"/>
      <c r="L13" s="217"/>
      <c r="M13" s="218"/>
      <c r="N13" s="218"/>
      <c r="O13" s="218"/>
      <c r="P13" s="217"/>
      <c r="Q13" s="217"/>
      <c r="R13" s="217"/>
      <c r="S13" s="216"/>
      <c r="T13" s="216"/>
      <c r="U13" s="216"/>
      <c r="V13" s="215"/>
      <c r="W13" s="215"/>
      <c r="X13" s="215"/>
    </row>
    <row r="14" spans="1:24" ht="13.5" customHeight="1">
      <c r="A14" s="214"/>
      <c r="B14" s="215"/>
      <c r="C14" s="215"/>
      <c r="D14" s="222"/>
      <c r="J14" s="223"/>
      <c r="K14" s="217"/>
      <c r="L14" s="217"/>
      <c r="M14" s="218"/>
      <c r="N14" s="218"/>
      <c r="O14" s="218"/>
      <c r="P14" s="217"/>
      <c r="Q14" s="217"/>
      <c r="R14" s="217"/>
      <c r="S14" s="216"/>
      <c r="T14" s="216"/>
      <c r="U14" s="216"/>
      <c r="V14" s="215"/>
      <c r="W14" s="215"/>
      <c r="X14" s="215"/>
    </row>
    <row r="15" spans="1:24">
      <c r="A15" s="214"/>
      <c r="B15" s="215"/>
      <c r="C15" s="215"/>
      <c r="D15" s="222"/>
      <c r="J15" s="223"/>
      <c r="K15" s="217"/>
      <c r="L15" s="217"/>
      <c r="M15" s="218"/>
      <c r="N15" s="218"/>
      <c r="O15" s="218"/>
      <c r="P15" s="217"/>
      <c r="Q15" s="217"/>
      <c r="R15" s="217"/>
      <c r="S15" s="216"/>
      <c r="T15" s="216"/>
      <c r="U15" s="216"/>
      <c r="V15" s="215"/>
      <c r="W15" s="215"/>
      <c r="X15" s="215"/>
    </row>
    <row r="16" spans="1:24">
      <c r="A16" s="214"/>
      <c r="B16" s="215"/>
      <c r="C16" s="215"/>
      <c r="D16" s="222"/>
      <c r="J16" s="223"/>
      <c r="K16" s="217"/>
      <c r="L16" s="217"/>
      <c r="M16" s="218"/>
      <c r="N16" s="218"/>
      <c r="O16" s="218"/>
      <c r="P16" s="217"/>
      <c r="Q16" s="217"/>
      <c r="R16" s="217"/>
      <c r="S16" s="216"/>
      <c r="T16" s="216"/>
      <c r="U16" s="216"/>
      <c r="V16" s="215"/>
      <c r="W16" s="215"/>
      <c r="X16" s="215"/>
    </row>
    <row r="17" spans="1:24">
      <c r="A17" s="214"/>
      <c r="B17" s="215"/>
      <c r="C17" s="215"/>
      <c r="D17" s="222"/>
      <c r="J17" s="223"/>
      <c r="K17" s="217"/>
      <c r="L17" s="217"/>
      <c r="M17" s="218"/>
      <c r="N17" s="218"/>
      <c r="O17" s="218"/>
      <c r="P17" s="217"/>
      <c r="Q17" s="217"/>
      <c r="R17" s="217"/>
      <c r="S17" s="216"/>
      <c r="T17" s="216"/>
      <c r="U17" s="216"/>
      <c r="V17" s="215"/>
      <c r="W17" s="215"/>
      <c r="X17" s="215"/>
    </row>
    <row r="18" spans="1:24">
      <c r="A18" s="214"/>
      <c r="B18" s="215"/>
      <c r="C18" s="215"/>
      <c r="D18" s="222"/>
      <c r="J18" s="223"/>
      <c r="K18" s="217"/>
      <c r="L18" s="217"/>
      <c r="M18" s="218"/>
      <c r="N18" s="218"/>
      <c r="O18" s="218"/>
      <c r="P18" s="217"/>
      <c r="Q18" s="217"/>
      <c r="R18" s="217"/>
      <c r="S18" s="216"/>
      <c r="T18" s="216"/>
      <c r="U18" s="216"/>
      <c r="V18" s="215"/>
      <c r="W18" s="215"/>
      <c r="X18" s="215"/>
    </row>
    <row r="19" spans="1:24">
      <c r="A19" s="214"/>
      <c r="B19" s="215"/>
      <c r="C19" s="215"/>
      <c r="D19" s="222"/>
      <c r="J19" s="223"/>
      <c r="K19" s="217"/>
      <c r="L19" s="217"/>
      <c r="M19" s="218"/>
      <c r="N19" s="218"/>
      <c r="O19" s="218"/>
      <c r="P19" s="217"/>
      <c r="Q19" s="217"/>
      <c r="R19" s="217"/>
      <c r="S19" s="216"/>
      <c r="T19" s="216"/>
      <c r="U19" s="216"/>
      <c r="V19" s="215"/>
      <c r="W19" s="215"/>
      <c r="X19" s="215"/>
    </row>
    <row r="20" spans="1:24">
      <c r="A20" s="214"/>
      <c r="B20" s="215"/>
      <c r="C20" s="215"/>
      <c r="D20" s="222"/>
      <c r="J20" s="223"/>
      <c r="K20" s="217"/>
      <c r="L20" s="217"/>
      <c r="M20" s="218"/>
      <c r="N20" s="218"/>
      <c r="O20" s="218"/>
      <c r="P20" s="217"/>
      <c r="Q20" s="217"/>
      <c r="R20" s="217"/>
      <c r="S20" s="216"/>
      <c r="T20" s="216"/>
      <c r="U20" s="216"/>
      <c r="V20" s="215"/>
      <c r="W20" s="215"/>
      <c r="X20" s="215"/>
    </row>
    <row r="21" spans="1:24">
      <c r="A21" s="214"/>
      <c r="B21" s="215"/>
      <c r="C21" s="215"/>
      <c r="D21" s="222"/>
      <c r="J21" s="223"/>
      <c r="K21" s="217"/>
      <c r="L21" s="217"/>
      <c r="M21" s="218"/>
      <c r="N21" s="218"/>
      <c r="O21" s="218"/>
      <c r="P21" s="217"/>
      <c r="Q21" s="217"/>
      <c r="R21" s="217"/>
      <c r="S21" s="216"/>
      <c r="T21" s="216"/>
      <c r="U21" s="216"/>
      <c r="V21" s="215"/>
      <c r="W21" s="215"/>
      <c r="X21" s="215"/>
    </row>
    <row r="22" spans="1:24">
      <c r="A22" s="214"/>
      <c r="B22" s="215"/>
      <c r="C22" s="215"/>
      <c r="D22" s="222"/>
      <c r="J22" s="223"/>
      <c r="K22" s="217"/>
      <c r="L22" s="217"/>
      <c r="M22" s="218"/>
      <c r="N22" s="218"/>
      <c r="O22" s="218"/>
      <c r="P22" s="217"/>
      <c r="Q22" s="217"/>
      <c r="R22" s="217"/>
      <c r="S22" s="216"/>
      <c r="T22" s="216"/>
      <c r="U22" s="216"/>
      <c r="V22" s="215"/>
      <c r="W22" s="215"/>
      <c r="X22" s="215"/>
    </row>
    <row r="23" spans="1:24">
      <c r="A23" s="214"/>
      <c r="B23" s="215"/>
      <c r="C23" s="215"/>
      <c r="D23" s="222"/>
      <c r="J23" s="223"/>
      <c r="K23" s="217"/>
      <c r="L23" s="217"/>
      <c r="M23" s="218"/>
      <c r="N23" s="218"/>
      <c r="O23" s="218"/>
      <c r="P23" s="217"/>
      <c r="Q23" s="217"/>
      <c r="R23" s="217"/>
      <c r="S23" s="216"/>
      <c r="T23" s="216"/>
      <c r="U23" s="216"/>
      <c r="V23" s="215"/>
      <c r="W23" s="215"/>
      <c r="X23" s="215"/>
    </row>
    <row r="24" spans="1:24">
      <c r="A24" s="214"/>
      <c r="B24" s="215"/>
      <c r="C24" s="215"/>
      <c r="D24" s="222"/>
      <c r="J24" s="223"/>
      <c r="K24" s="217"/>
      <c r="L24" s="217"/>
      <c r="M24" s="218"/>
      <c r="N24" s="218"/>
      <c r="O24" s="218"/>
      <c r="P24" s="217"/>
      <c r="Q24" s="217"/>
      <c r="R24" s="217"/>
      <c r="S24" s="216"/>
      <c r="T24" s="216"/>
      <c r="U24" s="216"/>
      <c r="V24" s="215"/>
      <c r="W24" s="215"/>
      <c r="X24" s="215"/>
    </row>
    <row r="25" spans="1:24">
      <c r="A25" s="214"/>
      <c r="B25" s="215"/>
      <c r="C25" s="215"/>
      <c r="D25" s="222"/>
      <c r="J25" s="223"/>
      <c r="K25" s="217"/>
      <c r="L25" s="217"/>
      <c r="M25" s="218"/>
      <c r="N25" s="218"/>
      <c r="O25" s="218"/>
      <c r="P25" s="217"/>
      <c r="Q25" s="217"/>
      <c r="R25" s="217"/>
      <c r="S25" s="216"/>
      <c r="T25" s="216"/>
      <c r="U25" s="216"/>
      <c r="V25" s="215"/>
      <c r="W25" s="215"/>
      <c r="X25" s="215"/>
    </row>
    <row r="26" spans="1:24">
      <c r="A26" s="214"/>
      <c r="B26" s="215"/>
      <c r="C26" s="215"/>
      <c r="D26" s="222"/>
      <c r="J26" s="223"/>
      <c r="K26" s="217"/>
      <c r="L26" s="217"/>
      <c r="M26" s="218"/>
      <c r="N26" s="218"/>
      <c r="O26" s="218"/>
      <c r="P26" s="217"/>
      <c r="Q26" s="217"/>
      <c r="R26" s="217"/>
      <c r="S26" s="216"/>
      <c r="T26" s="216"/>
      <c r="U26" s="216"/>
      <c r="V26" s="215"/>
      <c r="W26" s="215"/>
      <c r="X26" s="215"/>
    </row>
    <row r="27" spans="1:24">
      <c r="A27" s="214"/>
      <c r="B27" s="215"/>
      <c r="C27" s="215"/>
      <c r="D27" s="222"/>
      <c r="J27" s="223"/>
      <c r="K27" s="217"/>
      <c r="L27" s="217"/>
      <c r="M27" s="218"/>
      <c r="N27" s="218"/>
      <c r="O27" s="218"/>
      <c r="P27" s="217"/>
      <c r="Q27" s="217"/>
      <c r="R27" s="217"/>
      <c r="S27" s="216"/>
      <c r="T27" s="216"/>
      <c r="U27" s="216"/>
      <c r="V27" s="215"/>
      <c r="W27" s="215"/>
      <c r="X27" s="215"/>
    </row>
    <row r="28" spans="1:24">
      <c r="A28" s="214"/>
      <c r="B28" s="215"/>
      <c r="C28" s="215"/>
      <c r="D28" s="222"/>
      <c r="J28" s="223"/>
      <c r="K28" s="217"/>
      <c r="L28" s="217"/>
      <c r="M28" s="218"/>
      <c r="N28" s="218"/>
      <c r="O28" s="218"/>
      <c r="P28" s="217"/>
      <c r="Q28" s="217"/>
      <c r="R28" s="217"/>
      <c r="S28" s="216"/>
      <c r="T28" s="216"/>
      <c r="U28" s="216"/>
      <c r="V28" s="215"/>
      <c r="W28" s="215"/>
      <c r="X28" s="215"/>
    </row>
    <row r="29" spans="1:24">
      <c r="A29" s="214"/>
      <c r="B29" s="215"/>
      <c r="C29" s="215"/>
      <c r="D29" s="222"/>
      <c r="J29" s="223"/>
      <c r="K29" s="217"/>
      <c r="L29" s="217"/>
      <c r="M29" s="218"/>
      <c r="N29" s="218"/>
      <c r="O29" s="218"/>
      <c r="P29" s="217"/>
      <c r="Q29" s="217"/>
      <c r="R29" s="217"/>
      <c r="S29" s="216"/>
      <c r="T29" s="216"/>
      <c r="U29" s="216"/>
      <c r="V29" s="215"/>
      <c r="W29" s="215"/>
      <c r="X29" s="215"/>
    </row>
    <row r="30" spans="1:24">
      <c r="A30" s="214"/>
      <c r="B30" s="215"/>
      <c r="C30" s="215"/>
      <c r="D30" s="222"/>
      <c r="J30" s="223"/>
      <c r="K30" s="217"/>
      <c r="L30" s="217"/>
      <c r="M30" s="218"/>
      <c r="N30" s="218"/>
      <c r="O30" s="218"/>
      <c r="P30" s="217"/>
      <c r="Q30" s="217"/>
      <c r="R30" s="217"/>
      <c r="S30" s="216"/>
      <c r="T30" s="216"/>
      <c r="U30" s="216"/>
      <c r="V30" s="215"/>
      <c r="W30" s="215"/>
      <c r="X30" s="215"/>
    </row>
    <row r="31" spans="1:24">
      <c r="A31" s="214"/>
      <c r="B31" s="215"/>
      <c r="C31" s="215"/>
      <c r="D31" s="222"/>
      <c r="J31" s="223"/>
      <c r="K31" s="217"/>
      <c r="L31" s="217"/>
      <c r="M31" s="218"/>
      <c r="N31" s="218"/>
      <c r="O31" s="218"/>
      <c r="P31" s="217"/>
      <c r="Q31" s="217"/>
      <c r="R31" s="217"/>
      <c r="S31" s="216"/>
      <c r="T31" s="216"/>
      <c r="U31" s="216"/>
      <c r="V31" s="215"/>
      <c r="W31" s="215"/>
      <c r="X31" s="215"/>
    </row>
    <row r="32" spans="1:24">
      <c r="A32" s="214"/>
      <c r="B32" s="215"/>
      <c r="C32" s="215"/>
      <c r="D32" s="222"/>
      <c r="J32" s="223"/>
      <c r="K32" s="217"/>
      <c r="L32" s="217"/>
      <c r="M32" s="218"/>
      <c r="N32" s="218"/>
      <c r="O32" s="218"/>
      <c r="P32" s="217"/>
      <c r="Q32" s="217"/>
      <c r="R32" s="217"/>
      <c r="S32" s="216"/>
      <c r="T32" s="216"/>
      <c r="U32" s="216"/>
      <c r="V32" s="215"/>
      <c r="W32" s="215"/>
      <c r="X32" s="215"/>
    </row>
    <row r="33" spans="1:24">
      <c r="A33" s="214"/>
      <c r="B33" s="215"/>
      <c r="C33" s="215"/>
      <c r="D33" s="222"/>
      <c r="J33" s="223"/>
      <c r="K33" s="217"/>
      <c r="L33" s="217"/>
      <c r="M33" s="218"/>
      <c r="N33" s="218"/>
      <c r="O33" s="218"/>
      <c r="P33" s="217"/>
      <c r="Q33" s="217"/>
      <c r="R33" s="217"/>
      <c r="S33" s="216"/>
      <c r="T33" s="216"/>
      <c r="U33" s="216"/>
      <c r="V33" s="215"/>
      <c r="W33" s="215"/>
      <c r="X33" s="215"/>
    </row>
    <row r="34" spans="1:24">
      <c r="A34" s="214"/>
      <c r="B34" s="215"/>
      <c r="C34" s="215"/>
      <c r="D34" s="222"/>
      <c r="J34" s="223"/>
      <c r="K34" s="217"/>
      <c r="L34" s="217"/>
      <c r="M34" s="218"/>
      <c r="N34" s="218"/>
      <c r="O34" s="218"/>
      <c r="P34" s="217"/>
      <c r="Q34" s="217"/>
      <c r="R34" s="217"/>
      <c r="S34" s="216"/>
      <c r="T34" s="216"/>
      <c r="U34" s="216"/>
      <c r="V34" s="215"/>
      <c r="W34" s="215"/>
      <c r="X34" s="215"/>
    </row>
    <row r="35" spans="1:24">
      <c r="A35" s="214"/>
      <c r="B35" s="215"/>
      <c r="C35" s="215"/>
      <c r="D35" s="222"/>
      <c r="J35" s="223"/>
      <c r="K35" s="217"/>
      <c r="L35" s="217"/>
      <c r="M35" s="218"/>
      <c r="N35" s="218"/>
      <c r="O35" s="218"/>
      <c r="P35" s="217"/>
      <c r="Q35" s="217"/>
      <c r="R35" s="217"/>
      <c r="S35" s="216"/>
      <c r="T35" s="216"/>
      <c r="U35" s="216"/>
      <c r="V35" s="215"/>
      <c r="W35" s="215"/>
      <c r="X35" s="215"/>
    </row>
    <row r="36" spans="1:24">
      <c r="A36" s="214"/>
      <c r="B36" s="215"/>
      <c r="C36" s="215"/>
      <c r="D36" s="222"/>
      <c r="J36" s="223"/>
      <c r="K36" s="217"/>
      <c r="L36" s="217"/>
      <c r="M36" s="218"/>
      <c r="N36" s="218"/>
      <c r="O36" s="218"/>
      <c r="P36" s="217"/>
      <c r="Q36" s="217"/>
      <c r="R36" s="217"/>
      <c r="S36" s="216"/>
      <c r="T36" s="216"/>
      <c r="U36" s="216"/>
      <c r="V36" s="215"/>
      <c r="W36" s="215"/>
      <c r="X36" s="215"/>
    </row>
    <row r="37" spans="1:24">
      <c r="A37" s="214"/>
      <c r="B37" s="215"/>
      <c r="C37" s="215"/>
      <c r="D37" s="222"/>
      <c r="J37" s="223"/>
      <c r="K37" s="217"/>
      <c r="L37" s="217"/>
      <c r="M37" s="218"/>
      <c r="N37" s="218"/>
      <c r="O37" s="218"/>
      <c r="P37" s="217"/>
      <c r="Q37" s="217"/>
      <c r="R37" s="217"/>
      <c r="S37" s="216"/>
      <c r="T37" s="216"/>
      <c r="U37" s="216"/>
      <c r="V37" s="215"/>
      <c r="W37" s="215"/>
      <c r="X37" s="215"/>
    </row>
    <row r="38" spans="1:24">
      <c r="A38" s="214"/>
      <c r="B38" s="215"/>
      <c r="C38" s="215"/>
      <c r="D38" s="222"/>
      <c r="J38" s="223"/>
      <c r="K38" s="217"/>
      <c r="L38" s="217"/>
      <c r="M38" s="218"/>
      <c r="N38" s="218"/>
      <c r="O38" s="218"/>
      <c r="P38" s="217"/>
      <c r="Q38" s="217"/>
      <c r="R38" s="217"/>
      <c r="S38" s="216"/>
      <c r="T38" s="216"/>
      <c r="U38" s="216"/>
      <c r="V38" s="215"/>
      <c r="W38" s="215"/>
      <c r="X38" s="215"/>
    </row>
    <row r="39" spans="1:24">
      <c r="A39" s="214"/>
      <c r="B39" s="215"/>
      <c r="C39" s="215"/>
      <c r="D39" s="222"/>
      <c r="J39" s="223"/>
      <c r="K39" s="217"/>
      <c r="L39" s="217"/>
      <c r="M39" s="218"/>
      <c r="N39" s="218"/>
      <c r="O39" s="218"/>
      <c r="P39" s="217"/>
      <c r="Q39" s="217"/>
      <c r="R39" s="217"/>
      <c r="S39" s="216"/>
      <c r="T39" s="216"/>
      <c r="U39" s="216"/>
      <c r="V39" s="215"/>
      <c r="W39" s="215"/>
      <c r="X39" s="215"/>
    </row>
    <row r="40" spans="1:24">
      <c r="A40" s="214"/>
      <c r="B40" s="215"/>
      <c r="C40" s="215"/>
      <c r="D40" s="222"/>
      <c r="J40" s="223"/>
      <c r="K40" s="217"/>
      <c r="L40" s="217"/>
      <c r="M40" s="218"/>
      <c r="N40" s="218"/>
      <c r="O40" s="218"/>
      <c r="P40" s="217"/>
      <c r="Q40" s="217"/>
      <c r="R40" s="217"/>
      <c r="S40" s="216"/>
      <c r="T40" s="216"/>
      <c r="U40" s="216"/>
      <c r="V40" s="215"/>
      <c r="W40" s="215"/>
      <c r="X40" s="215"/>
    </row>
    <row r="41" spans="1:24">
      <c r="A41" s="214"/>
      <c r="B41" s="215"/>
      <c r="C41" s="215"/>
      <c r="D41" s="222"/>
      <c r="J41" s="223"/>
      <c r="K41" s="217"/>
      <c r="L41" s="217"/>
      <c r="M41" s="218"/>
      <c r="N41" s="218"/>
      <c r="O41" s="218"/>
      <c r="P41" s="217"/>
      <c r="Q41" s="217"/>
      <c r="R41" s="217"/>
      <c r="S41" s="216"/>
      <c r="T41" s="216"/>
      <c r="U41" s="216"/>
      <c r="V41" s="215"/>
      <c r="W41" s="215"/>
      <c r="X41" s="215"/>
    </row>
    <row r="42" spans="1:24">
      <c r="A42" s="214"/>
      <c r="B42" s="215"/>
      <c r="C42" s="215"/>
      <c r="D42" s="222"/>
      <c r="J42" s="223"/>
      <c r="K42" s="217"/>
      <c r="L42" s="217"/>
      <c r="M42" s="218"/>
      <c r="N42" s="218"/>
      <c r="O42" s="218"/>
      <c r="P42" s="217"/>
      <c r="Q42" s="217"/>
      <c r="R42" s="217"/>
      <c r="S42" s="216"/>
      <c r="T42" s="216"/>
      <c r="U42" s="216"/>
      <c r="V42" s="215"/>
      <c r="W42" s="215"/>
      <c r="X42" s="215"/>
    </row>
    <row r="43" spans="1:24">
      <c r="A43" s="214"/>
      <c r="B43" s="215"/>
      <c r="C43" s="215"/>
      <c r="D43" s="222"/>
      <c r="J43" s="223"/>
      <c r="K43" s="217"/>
      <c r="L43" s="217"/>
      <c r="M43" s="218"/>
      <c r="N43" s="218"/>
      <c r="O43" s="218"/>
      <c r="P43" s="217"/>
      <c r="Q43" s="217"/>
      <c r="R43" s="217"/>
      <c r="S43" s="216"/>
      <c r="T43" s="216"/>
      <c r="U43" s="216"/>
      <c r="V43" s="215"/>
      <c r="W43" s="215"/>
      <c r="X43" s="215"/>
    </row>
    <row r="44" spans="1:24">
      <c r="A44" s="214"/>
      <c r="B44" s="215"/>
      <c r="C44" s="215"/>
      <c r="D44" s="222"/>
      <c r="J44" s="223"/>
      <c r="K44" s="217"/>
      <c r="L44" s="217"/>
      <c r="M44" s="218"/>
      <c r="N44" s="218"/>
      <c r="O44" s="218"/>
      <c r="P44" s="217"/>
      <c r="Q44" s="217"/>
      <c r="R44" s="217"/>
      <c r="S44" s="216"/>
      <c r="T44" s="216"/>
      <c r="U44" s="216"/>
      <c r="V44" s="215"/>
      <c r="W44" s="215"/>
      <c r="X44" s="215"/>
    </row>
    <row r="45" spans="1:24">
      <c r="A45" s="214"/>
      <c r="B45" s="215"/>
      <c r="C45" s="215"/>
      <c r="D45" s="222"/>
      <c r="J45" s="223"/>
      <c r="K45" s="217"/>
      <c r="L45" s="217"/>
      <c r="M45" s="218"/>
      <c r="N45" s="218"/>
      <c r="O45" s="218"/>
      <c r="P45" s="217"/>
      <c r="Q45" s="217"/>
      <c r="R45" s="217"/>
      <c r="S45" s="216"/>
      <c r="T45" s="216"/>
      <c r="U45" s="216"/>
      <c r="V45" s="215"/>
      <c r="W45" s="215"/>
      <c r="X45" s="215"/>
    </row>
    <row r="46" spans="1:24">
      <c r="A46" s="214"/>
      <c r="B46" s="215"/>
      <c r="C46" s="215"/>
      <c r="D46" s="222"/>
      <c r="J46" s="223"/>
      <c r="K46" s="217"/>
      <c r="L46" s="217"/>
      <c r="M46" s="218"/>
      <c r="N46" s="218"/>
      <c r="O46" s="218"/>
      <c r="P46" s="217"/>
      <c r="Q46" s="217"/>
      <c r="R46" s="217"/>
      <c r="S46" s="216"/>
      <c r="T46" s="216"/>
      <c r="U46" s="216"/>
      <c r="V46" s="215"/>
      <c r="W46" s="215"/>
      <c r="X46" s="215"/>
    </row>
    <row r="47" spans="1:24" ht="15.75" thickBot="1">
      <c r="A47" s="214"/>
      <c r="B47" s="215"/>
      <c r="C47" s="215"/>
      <c r="D47" s="224"/>
      <c r="E47" s="225"/>
      <c r="F47" s="225"/>
      <c r="G47" s="225"/>
      <c r="H47" s="225"/>
      <c r="I47" s="225"/>
      <c r="J47" s="226"/>
      <c r="K47" s="217"/>
      <c r="L47" s="217"/>
      <c r="M47" s="218"/>
      <c r="N47" s="218"/>
      <c r="O47" s="218"/>
      <c r="P47" s="217"/>
      <c r="Q47" s="217"/>
      <c r="R47" s="217"/>
      <c r="S47" s="216"/>
      <c r="T47" s="216"/>
      <c r="U47" s="216"/>
      <c r="V47" s="215"/>
      <c r="W47" s="215"/>
      <c r="X47" s="215"/>
    </row>
    <row r="48" spans="1:24" ht="15.75" customHeight="1" thickTop="1">
      <c r="A48" s="214"/>
      <c r="B48" s="215"/>
      <c r="C48" s="215"/>
      <c r="D48" s="482" t="s">
        <v>2612</v>
      </c>
      <c r="E48" s="483"/>
      <c r="F48" s="216"/>
      <c r="G48" s="216"/>
      <c r="H48" s="216"/>
      <c r="I48" s="325"/>
      <c r="J48" s="217"/>
      <c r="K48" s="217"/>
      <c r="L48" s="217"/>
      <c r="M48" s="218"/>
      <c r="N48" s="218"/>
      <c r="O48" s="218"/>
      <c r="P48" s="217"/>
      <c r="Q48" s="217"/>
      <c r="R48" s="217"/>
      <c r="S48" s="216"/>
      <c r="T48" s="216"/>
      <c r="U48" s="216"/>
      <c r="V48" s="215"/>
      <c r="W48" s="215"/>
      <c r="X48" s="215"/>
    </row>
    <row r="49" spans="1:24">
      <c r="A49" s="214"/>
      <c r="B49" s="215"/>
      <c r="C49" s="215"/>
      <c r="D49" s="426" t="s">
        <v>2537</v>
      </c>
      <c r="E49" s="216"/>
      <c r="F49" s="216"/>
      <c r="G49" s="216"/>
      <c r="H49" s="216"/>
      <c r="I49" s="216"/>
      <c r="J49" s="217"/>
      <c r="K49" s="217"/>
      <c r="L49" s="217"/>
      <c r="M49" s="218"/>
      <c r="N49" s="218"/>
      <c r="O49" s="218"/>
      <c r="P49" s="217"/>
      <c r="Q49" s="217"/>
      <c r="R49" s="217"/>
      <c r="S49" s="216"/>
      <c r="T49" s="216"/>
      <c r="U49" s="216"/>
      <c r="V49" s="215"/>
      <c r="W49" s="215"/>
      <c r="X49" s="215"/>
    </row>
    <row r="50" spans="1:24">
      <c r="A50" s="214"/>
      <c r="B50" s="215"/>
      <c r="C50" s="215"/>
      <c r="D50" s="215"/>
      <c r="E50" s="216"/>
      <c r="F50" s="216"/>
      <c r="G50" s="216"/>
      <c r="H50" s="216"/>
      <c r="I50" s="216"/>
      <c r="J50" s="217"/>
      <c r="K50" s="217"/>
      <c r="L50" s="217"/>
      <c r="M50" s="218"/>
      <c r="N50" s="218"/>
      <c r="O50" s="218"/>
      <c r="P50" s="217"/>
      <c r="Q50" s="217"/>
      <c r="R50" s="217"/>
      <c r="S50" s="216"/>
      <c r="T50" s="216"/>
      <c r="U50" s="216"/>
      <c r="V50" s="215"/>
      <c r="W50" s="215"/>
      <c r="X50" s="215"/>
    </row>
    <row r="51" spans="1:24" ht="15" customHeight="1">
      <c r="A51" s="214"/>
      <c r="B51" s="481" t="s">
        <v>2536</v>
      </c>
      <c r="C51" s="481"/>
      <c r="D51" s="481"/>
      <c r="E51" s="481"/>
      <c r="F51" s="481"/>
      <c r="G51" s="481"/>
      <c r="H51" s="481"/>
      <c r="I51" s="481"/>
      <c r="J51" s="481"/>
      <c r="K51" s="481"/>
      <c r="L51" s="481"/>
      <c r="M51" s="481"/>
      <c r="N51" s="481"/>
      <c r="O51" s="481"/>
      <c r="P51" s="481"/>
      <c r="Q51" s="481"/>
      <c r="R51" s="481"/>
      <c r="S51" s="481"/>
      <c r="T51" s="481"/>
      <c r="U51" s="481"/>
      <c r="V51" s="215"/>
      <c r="W51" s="215"/>
      <c r="X51" s="215"/>
    </row>
    <row r="52" spans="1:24">
      <c r="A52" s="214"/>
      <c r="B52" s="481"/>
      <c r="C52" s="481"/>
      <c r="D52" s="481"/>
      <c r="E52" s="481"/>
      <c r="F52" s="481"/>
      <c r="G52" s="481"/>
      <c r="H52" s="481"/>
      <c r="I52" s="481"/>
      <c r="J52" s="481"/>
      <c r="K52" s="481"/>
      <c r="L52" s="481"/>
      <c r="M52" s="481"/>
      <c r="N52" s="481"/>
      <c r="O52" s="481"/>
      <c r="P52" s="481"/>
      <c r="Q52" s="481"/>
      <c r="R52" s="481"/>
      <c r="S52" s="481"/>
      <c r="T52" s="481"/>
      <c r="U52" s="481"/>
      <c r="V52" s="215"/>
      <c r="W52" s="215"/>
      <c r="X52" s="215"/>
    </row>
    <row r="53" spans="1:24">
      <c r="A53" s="214"/>
      <c r="B53" s="481"/>
      <c r="C53" s="481"/>
      <c r="D53" s="481"/>
      <c r="E53" s="481"/>
      <c r="F53" s="481"/>
      <c r="G53" s="481"/>
      <c r="H53" s="481"/>
      <c r="I53" s="481"/>
      <c r="J53" s="481"/>
      <c r="K53" s="481"/>
      <c r="L53" s="481"/>
      <c r="M53" s="481"/>
      <c r="N53" s="481"/>
      <c r="O53" s="481"/>
      <c r="P53" s="481"/>
      <c r="Q53" s="481"/>
      <c r="R53" s="481"/>
      <c r="S53" s="481"/>
      <c r="T53" s="481"/>
      <c r="U53" s="481"/>
      <c r="V53" s="215"/>
      <c r="W53" s="215"/>
      <c r="X53" s="215"/>
    </row>
    <row r="54" spans="1:24">
      <c r="A54" s="214"/>
      <c r="B54" s="215"/>
      <c r="C54" s="215"/>
      <c r="D54" s="215"/>
      <c r="E54" s="216"/>
      <c r="F54" s="216"/>
      <c r="G54" s="216"/>
      <c r="H54" s="216"/>
      <c r="I54" s="216"/>
      <c r="J54" s="217"/>
      <c r="K54" s="217"/>
      <c r="L54" s="217"/>
      <c r="M54" s="218"/>
      <c r="N54" s="218"/>
      <c r="O54" s="218"/>
      <c r="P54" s="217"/>
      <c r="Q54" s="217"/>
      <c r="R54" s="217"/>
      <c r="S54" s="216"/>
      <c r="T54" s="216"/>
      <c r="U54" s="216"/>
      <c r="V54" s="215"/>
      <c r="W54" s="215"/>
      <c r="X54" s="215"/>
    </row>
    <row r="55" spans="1:24">
      <c r="A55" s="214"/>
      <c r="B55" s="215"/>
      <c r="C55" s="215"/>
      <c r="D55" s="215"/>
      <c r="E55" s="216"/>
      <c r="F55" s="216"/>
      <c r="G55" s="216"/>
      <c r="H55" s="216"/>
      <c r="I55" s="216"/>
      <c r="J55" s="217"/>
      <c r="K55" s="217"/>
      <c r="L55" s="217"/>
      <c r="M55" s="218"/>
      <c r="N55" s="218"/>
      <c r="O55" s="218"/>
      <c r="P55" s="217"/>
      <c r="Q55" s="217"/>
      <c r="R55" s="217"/>
      <c r="S55" s="216"/>
      <c r="T55" s="216"/>
      <c r="U55" s="216"/>
      <c r="V55" s="215"/>
      <c r="W55" s="215"/>
      <c r="X55" s="215"/>
    </row>
    <row r="56" spans="1:24">
      <c r="A56" s="214"/>
      <c r="B56" s="215"/>
      <c r="C56" s="215"/>
      <c r="D56" s="215"/>
      <c r="E56" s="216"/>
      <c r="F56" s="216"/>
      <c r="G56" s="216"/>
      <c r="H56" s="216"/>
      <c r="I56" s="216"/>
      <c r="J56" s="217"/>
      <c r="K56" s="217"/>
      <c r="L56" s="217"/>
      <c r="M56" s="218"/>
      <c r="N56" s="218"/>
      <c r="O56" s="218"/>
      <c r="P56" s="217"/>
      <c r="Q56" s="217"/>
      <c r="R56" s="217"/>
      <c r="S56" s="216"/>
      <c r="T56" s="216"/>
      <c r="U56" s="216"/>
      <c r="V56" s="215"/>
      <c r="W56" s="215"/>
      <c r="X56" s="215"/>
    </row>
    <row r="57" spans="1:24">
      <c r="A57" s="214"/>
      <c r="B57" s="215"/>
      <c r="C57" s="215"/>
      <c r="D57" s="215"/>
      <c r="E57" s="216"/>
      <c r="F57" s="216"/>
      <c r="G57" s="216"/>
      <c r="H57" s="216"/>
      <c r="I57" s="216"/>
      <c r="J57" s="217"/>
      <c r="K57" s="217"/>
      <c r="L57" s="217"/>
      <c r="M57" s="218"/>
      <c r="N57" s="218"/>
      <c r="O57" s="218"/>
      <c r="P57" s="217"/>
      <c r="Q57" s="217"/>
      <c r="R57" s="217"/>
      <c r="S57" s="216"/>
      <c r="T57" s="216"/>
      <c r="U57" s="216"/>
      <c r="V57" s="215"/>
      <c r="W57" s="215"/>
      <c r="X57" s="215"/>
    </row>
    <row r="58" spans="1:24">
      <c r="A58" s="214"/>
      <c r="B58" s="215"/>
      <c r="C58" s="215"/>
      <c r="D58" s="215"/>
      <c r="E58" s="216"/>
      <c r="F58" s="216"/>
      <c r="G58" s="216"/>
      <c r="H58" s="216"/>
      <c r="I58" s="216"/>
      <c r="J58" s="217"/>
      <c r="K58" s="217"/>
      <c r="L58" s="217"/>
      <c r="M58" s="218"/>
      <c r="N58" s="218"/>
      <c r="O58" s="218"/>
      <c r="P58" s="217"/>
      <c r="Q58" s="217"/>
      <c r="R58" s="217"/>
      <c r="S58" s="216"/>
      <c r="T58" s="216"/>
      <c r="U58" s="216"/>
      <c r="V58" s="215"/>
      <c r="W58" s="215"/>
      <c r="X58" s="215"/>
    </row>
    <row r="59" spans="1:24">
      <c r="A59" s="214"/>
      <c r="B59" s="215"/>
      <c r="C59" s="215"/>
      <c r="D59" s="215"/>
      <c r="E59" s="216"/>
      <c r="F59" s="216"/>
      <c r="G59" s="216"/>
      <c r="H59" s="216"/>
      <c r="I59" s="216"/>
      <c r="J59" s="217"/>
      <c r="K59" s="217"/>
      <c r="L59" s="217"/>
      <c r="M59" s="218"/>
      <c r="N59" s="218"/>
      <c r="O59" s="218"/>
      <c r="P59" s="217"/>
      <c r="Q59" s="217"/>
      <c r="R59" s="217"/>
      <c r="S59" s="216"/>
      <c r="T59" s="216"/>
      <c r="U59" s="216"/>
      <c r="V59" s="215"/>
      <c r="W59" s="215"/>
      <c r="X59" s="215"/>
    </row>
    <row r="60" spans="1:24">
      <c r="A60" s="214"/>
      <c r="B60" s="215"/>
      <c r="C60" s="215"/>
      <c r="D60" s="215"/>
      <c r="E60" s="216"/>
      <c r="F60" s="216"/>
      <c r="G60" s="216"/>
      <c r="H60" s="216"/>
      <c r="I60" s="216"/>
      <c r="J60" s="217"/>
      <c r="K60" s="217"/>
      <c r="L60" s="217"/>
      <c r="M60" s="218"/>
      <c r="N60" s="218"/>
      <c r="O60" s="218"/>
      <c r="P60" s="217"/>
      <c r="Q60" s="217"/>
      <c r="R60" s="217"/>
      <c r="S60" s="216"/>
      <c r="T60" s="216"/>
      <c r="U60" s="216"/>
      <c r="V60" s="215"/>
      <c r="W60" s="215"/>
      <c r="X60" s="215"/>
    </row>
    <row r="61" spans="1:24">
      <c r="A61" s="214"/>
      <c r="B61" s="215"/>
      <c r="C61" s="215"/>
      <c r="D61" s="215"/>
      <c r="E61" s="216"/>
      <c r="F61" s="216"/>
      <c r="G61" s="216"/>
      <c r="H61" s="216"/>
      <c r="I61" s="216"/>
      <c r="J61" s="217"/>
      <c r="K61" s="217"/>
      <c r="L61" s="217"/>
      <c r="M61" s="218"/>
      <c r="N61" s="218"/>
      <c r="O61" s="218"/>
      <c r="P61" s="217"/>
      <c r="Q61" s="217"/>
      <c r="R61" s="217"/>
      <c r="S61" s="216"/>
      <c r="T61" s="216"/>
      <c r="U61" s="216"/>
      <c r="V61" s="215"/>
      <c r="W61" s="215"/>
      <c r="X61" s="215"/>
    </row>
    <row r="62" spans="1:24">
      <c r="A62" s="214"/>
      <c r="B62" s="215"/>
      <c r="C62" s="215"/>
      <c r="D62" s="215"/>
      <c r="E62" s="216"/>
      <c r="F62" s="216"/>
      <c r="G62" s="216"/>
      <c r="H62" s="216"/>
      <c r="I62" s="216"/>
      <c r="J62" s="217"/>
      <c r="K62" s="217"/>
      <c r="L62" s="217"/>
      <c r="M62" s="218"/>
      <c r="N62" s="218"/>
      <c r="O62" s="218"/>
      <c r="P62" s="217"/>
      <c r="Q62" s="217"/>
      <c r="R62" s="217"/>
      <c r="S62" s="216"/>
      <c r="T62" s="216"/>
      <c r="U62" s="216"/>
      <c r="V62" s="215"/>
      <c r="W62" s="215"/>
      <c r="X62" s="215"/>
    </row>
    <row r="63" spans="1:24">
      <c r="A63" s="214"/>
      <c r="B63" s="215"/>
      <c r="C63" s="215"/>
      <c r="D63" s="215"/>
      <c r="E63" s="216"/>
      <c r="F63" s="216"/>
      <c r="G63" s="216"/>
      <c r="H63" s="216"/>
      <c r="I63" s="216"/>
      <c r="J63" s="217"/>
      <c r="K63" s="217"/>
      <c r="L63" s="217"/>
      <c r="M63" s="218"/>
      <c r="N63" s="218"/>
      <c r="O63" s="218"/>
      <c r="P63" s="217"/>
      <c r="Q63" s="217"/>
      <c r="R63" s="217"/>
      <c r="S63" s="216"/>
      <c r="T63" s="216"/>
      <c r="U63" s="216"/>
      <c r="V63" s="215"/>
      <c r="W63" s="215"/>
      <c r="X63" s="215"/>
    </row>
    <row r="64" spans="1:24">
      <c r="A64" s="214"/>
      <c r="B64" s="215"/>
      <c r="C64" s="215"/>
      <c r="D64" s="215"/>
      <c r="E64" s="216"/>
      <c r="F64" s="216"/>
      <c r="G64" s="216"/>
      <c r="H64" s="216"/>
      <c r="I64" s="216"/>
      <c r="J64" s="217"/>
      <c r="K64" s="217"/>
      <c r="L64" s="217"/>
      <c r="M64" s="218"/>
      <c r="N64" s="218"/>
      <c r="O64" s="218"/>
      <c r="P64" s="217"/>
      <c r="Q64" s="217"/>
      <c r="R64" s="217"/>
      <c r="S64" s="216"/>
      <c r="T64" s="216"/>
      <c r="U64" s="216"/>
      <c r="V64" s="215"/>
      <c r="W64" s="215"/>
      <c r="X64" s="215"/>
    </row>
    <row r="65" spans="1:24">
      <c r="A65" s="214"/>
      <c r="B65" s="215"/>
      <c r="C65" s="215"/>
      <c r="D65" s="215"/>
      <c r="E65" s="216"/>
      <c r="F65" s="216"/>
      <c r="G65" s="216"/>
      <c r="H65" s="216"/>
      <c r="I65" s="216"/>
      <c r="J65" s="217"/>
      <c r="K65" s="217"/>
      <c r="L65" s="217"/>
      <c r="M65" s="218"/>
      <c r="N65" s="218"/>
      <c r="O65" s="218"/>
      <c r="P65" s="217"/>
      <c r="Q65" s="217"/>
      <c r="R65" s="217"/>
      <c r="S65" s="216"/>
      <c r="T65" s="216"/>
      <c r="U65" s="216"/>
      <c r="V65" s="215"/>
      <c r="W65" s="215"/>
      <c r="X65" s="215"/>
    </row>
    <row r="66" spans="1:24">
      <c r="A66" s="214"/>
      <c r="B66" s="215"/>
      <c r="C66" s="215"/>
      <c r="D66" s="215"/>
      <c r="E66" s="216"/>
      <c r="F66" s="216"/>
      <c r="G66" s="216"/>
      <c r="H66" s="216"/>
      <c r="I66" s="216"/>
      <c r="J66" s="217"/>
      <c r="K66" s="217"/>
      <c r="L66" s="217"/>
      <c r="M66" s="218"/>
      <c r="N66" s="218"/>
      <c r="O66" s="218"/>
      <c r="P66" s="217"/>
      <c r="Q66" s="217"/>
      <c r="R66" s="217"/>
      <c r="S66" s="216"/>
      <c r="T66" s="216"/>
      <c r="U66" s="216"/>
      <c r="V66" s="215"/>
      <c r="W66" s="215"/>
      <c r="X66" s="215"/>
    </row>
    <row r="67" spans="1:24">
      <c r="A67" s="214"/>
      <c r="B67" s="215"/>
      <c r="C67" s="215"/>
      <c r="D67" s="215"/>
      <c r="E67" s="216"/>
      <c r="F67" s="216"/>
      <c r="G67" s="216"/>
      <c r="H67" s="216"/>
      <c r="I67" s="216"/>
      <c r="J67" s="217"/>
      <c r="K67" s="217"/>
      <c r="L67" s="217"/>
      <c r="M67" s="218"/>
      <c r="N67" s="218"/>
      <c r="O67" s="218"/>
      <c r="P67" s="217"/>
      <c r="Q67" s="217"/>
      <c r="R67" s="217"/>
      <c r="S67" s="216"/>
      <c r="T67" s="216"/>
      <c r="U67" s="216"/>
      <c r="V67" s="215"/>
      <c r="W67" s="215"/>
      <c r="X67" s="215"/>
    </row>
    <row r="68" spans="1:24">
      <c r="A68" s="214"/>
      <c r="B68" s="215"/>
      <c r="C68" s="215"/>
      <c r="D68" s="215"/>
      <c r="E68" s="216"/>
      <c r="F68" s="216"/>
      <c r="G68" s="216"/>
      <c r="H68" s="216"/>
      <c r="I68" s="216"/>
      <c r="J68" s="217"/>
      <c r="K68" s="217"/>
      <c r="L68" s="217"/>
      <c r="M68" s="218"/>
      <c r="N68" s="218"/>
      <c r="O68" s="218"/>
      <c r="P68" s="217"/>
      <c r="Q68" s="217"/>
      <c r="R68" s="217"/>
      <c r="S68" s="216"/>
      <c r="T68" s="216"/>
      <c r="U68" s="216"/>
      <c r="V68" s="215"/>
      <c r="W68" s="215"/>
      <c r="X68" s="215"/>
    </row>
    <row r="69" spans="1:24">
      <c r="A69" s="214"/>
      <c r="B69" s="215"/>
      <c r="C69" s="215"/>
      <c r="D69" s="215"/>
      <c r="E69" s="216"/>
      <c r="F69" s="216"/>
      <c r="G69" s="216"/>
      <c r="H69" s="216"/>
      <c r="I69" s="216"/>
      <c r="J69" s="217"/>
      <c r="K69" s="217"/>
      <c r="L69" s="217"/>
      <c r="M69" s="218"/>
      <c r="N69" s="218"/>
      <c r="O69" s="218"/>
      <c r="P69" s="217"/>
      <c r="Q69" s="217"/>
      <c r="R69" s="217"/>
      <c r="S69" s="216"/>
      <c r="T69" s="216"/>
      <c r="U69" s="216"/>
      <c r="V69" s="215"/>
      <c r="W69" s="215"/>
      <c r="X69" s="215"/>
    </row>
    <row r="70" spans="1:24">
      <c r="A70" s="214"/>
      <c r="B70" s="215"/>
      <c r="C70" s="215"/>
      <c r="D70" s="215"/>
      <c r="E70" s="216"/>
      <c r="F70" s="216"/>
      <c r="G70" s="216"/>
      <c r="H70" s="216"/>
      <c r="I70" s="216"/>
      <c r="J70" s="217"/>
      <c r="K70" s="217"/>
      <c r="L70" s="217"/>
      <c r="M70" s="218"/>
      <c r="N70" s="218"/>
      <c r="O70" s="218"/>
      <c r="P70" s="217"/>
      <c r="Q70" s="217"/>
      <c r="R70" s="217"/>
      <c r="S70" s="216"/>
      <c r="T70" s="216"/>
      <c r="U70" s="216"/>
      <c r="V70" s="215"/>
      <c r="W70" s="215"/>
      <c r="X70" s="215"/>
    </row>
    <row r="71" spans="1:24">
      <c r="A71" s="214"/>
      <c r="B71" s="215"/>
      <c r="C71" s="215"/>
      <c r="D71" s="215"/>
      <c r="E71" s="216"/>
      <c r="F71" s="216"/>
      <c r="G71" s="216"/>
      <c r="H71" s="216"/>
      <c r="I71" s="216"/>
      <c r="J71" s="217"/>
      <c r="K71" s="217"/>
      <c r="L71" s="217"/>
      <c r="M71" s="218"/>
      <c r="N71" s="218"/>
      <c r="O71" s="218"/>
      <c r="P71" s="217"/>
      <c r="Q71" s="217"/>
      <c r="R71" s="217"/>
      <c r="S71" s="216"/>
      <c r="T71" s="216"/>
      <c r="U71" s="216"/>
      <c r="V71" s="215"/>
      <c r="W71" s="215"/>
      <c r="X71" s="215"/>
    </row>
    <row r="72" spans="1:24">
      <c r="A72" s="214"/>
      <c r="B72" s="215"/>
      <c r="C72" s="215"/>
      <c r="D72" s="215"/>
      <c r="E72" s="216"/>
      <c r="F72" s="216"/>
      <c r="G72" s="216"/>
      <c r="H72" s="216"/>
      <c r="I72" s="216"/>
      <c r="J72" s="217"/>
      <c r="K72" s="217"/>
      <c r="L72" s="217"/>
      <c r="M72" s="218"/>
      <c r="N72" s="218"/>
      <c r="O72" s="218"/>
      <c r="P72" s="217"/>
      <c r="Q72" s="217"/>
      <c r="R72" s="217"/>
      <c r="S72" s="216"/>
      <c r="T72" s="216"/>
      <c r="U72" s="216"/>
      <c r="V72" s="215"/>
      <c r="W72" s="215"/>
      <c r="X72" s="215"/>
    </row>
  </sheetData>
  <sheetProtection selectLockedCells="1"/>
  <mergeCells count="3">
    <mergeCell ref="D11:J11"/>
    <mergeCell ref="B51:U53"/>
    <mergeCell ref="D48:E4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10"/>
  <sheetViews>
    <sheetView workbookViewId="0">
      <selection activeCell="A11" sqref="A11"/>
    </sheetView>
  </sheetViews>
  <sheetFormatPr baseColWidth="10" defaultRowHeight="15"/>
  <sheetData>
    <row r="1" spans="1:1">
      <c r="A1" t="s">
        <v>61</v>
      </c>
    </row>
    <row r="2" spans="1:1">
      <c r="A2" t="s">
        <v>67</v>
      </c>
    </row>
    <row r="3" spans="1:1">
      <c r="A3" t="s">
        <v>63</v>
      </c>
    </row>
    <row r="4" spans="1:1">
      <c r="A4" t="s">
        <v>131</v>
      </c>
    </row>
    <row r="5" spans="1:1">
      <c r="A5" t="s">
        <v>65</v>
      </c>
    </row>
    <row r="6" spans="1:1">
      <c r="A6" t="s">
        <v>70</v>
      </c>
    </row>
    <row r="7" spans="1:1">
      <c r="A7" t="s">
        <v>648</v>
      </c>
    </row>
    <row r="8" spans="1:1">
      <c r="A8" t="s">
        <v>72</v>
      </c>
    </row>
    <row r="9" spans="1:1">
      <c r="A9" t="s">
        <v>69</v>
      </c>
    </row>
    <row r="10" spans="1:1">
      <c r="A10"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BI63"/>
  <sheetViews>
    <sheetView showGridLines="0" topLeftCell="Q1" zoomScale="70" zoomScaleNormal="70" zoomScalePageLayoutView="142" workbookViewId="0">
      <selection activeCell="Y4" sqref="Y4:AW5"/>
    </sheetView>
  </sheetViews>
  <sheetFormatPr baseColWidth="10" defaultColWidth="10.85546875" defaultRowHeight="12.75"/>
  <cols>
    <col min="1" max="1" width="3.28515625" style="37" customWidth="1"/>
    <col min="2" max="2" width="7.140625" style="37" customWidth="1"/>
    <col min="3" max="3" width="1.85546875" style="37" customWidth="1"/>
    <col min="4" max="4" width="10.85546875" style="37"/>
    <col min="5" max="5" width="5.42578125" style="37" customWidth="1"/>
    <col min="6" max="6" width="5.28515625" style="37" customWidth="1"/>
    <col min="7" max="7" width="15.28515625" style="37" bestFit="1" customWidth="1"/>
    <col min="8" max="8" width="1.140625" style="37" customWidth="1"/>
    <col min="9" max="9" width="5.28515625" style="37" customWidth="1"/>
    <col min="10" max="10" width="3.42578125" style="37" customWidth="1"/>
    <col min="11" max="11" width="3.140625" style="37" customWidth="1"/>
    <col min="12" max="12" width="3.85546875" style="37" customWidth="1"/>
    <col min="13" max="13" width="4.42578125" style="37" customWidth="1"/>
    <col min="14" max="14" width="3.28515625" style="37" customWidth="1"/>
    <col min="15" max="15" width="7.85546875" style="37" customWidth="1"/>
    <col min="16" max="16" width="23" style="37" customWidth="1"/>
    <col min="17" max="17" width="3" style="37" customWidth="1"/>
    <col min="18" max="18" width="5.42578125" style="37" customWidth="1"/>
    <col min="19" max="19" width="1.28515625" style="37" customWidth="1"/>
    <col min="20" max="20" width="17.42578125" style="37" customWidth="1"/>
    <col min="21" max="21" width="6.28515625" style="37" customWidth="1"/>
    <col min="22" max="22" width="4.140625" style="37" customWidth="1"/>
    <col min="23" max="23" width="2.85546875" style="37" customWidth="1"/>
    <col min="24" max="24" width="4.140625" style="37" customWidth="1"/>
    <col min="25" max="25" width="9" style="37" customWidth="1"/>
    <col min="26" max="26" width="6.85546875" style="37" customWidth="1"/>
    <col min="27" max="27" width="1.42578125" style="37" customWidth="1"/>
    <col min="28" max="29" width="5.42578125" style="37" customWidth="1"/>
    <col min="30" max="30" width="6.140625" style="37" customWidth="1"/>
    <col min="31" max="31" width="7.140625" style="37" customWidth="1"/>
    <col min="32" max="32" width="1.42578125" style="37" customWidth="1"/>
    <col min="33" max="33" width="9.85546875" style="37" customWidth="1"/>
    <col min="34" max="34" width="3.7109375" style="37" customWidth="1"/>
    <col min="35" max="35" width="3.28515625" style="37" customWidth="1"/>
    <col min="36" max="36" width="8.42578125" style="37" customWidth="1"/>
    <col min="37" max="37" width="3.85546875" style="37" customWidth="1"/>
    <col min="38" max="38" width="1.42578125" style="37" customWidth="1"/>
    <col min="39" max="39" width="3.85546875" style="37" customWidth="1"/>
    <col min="40" max="40" width="1.42578125" style="37" customWidth="1"/>
    <col min="41" max="41" width="12.85546875" style="37" customWidth="1"/>
    <col min="42" max="42" width="8.140625" style="37" customWidth="1"/>
    <col min="43" max="43" width="6.7109375" style="37" customWidth="1"/>
    <col min="44" max="44" width="5.7109375" style="37" customWidth="1"/>
    <col min="45" max="45" width="10.42578125" style="37" customWidth="1"/>
    <col min="46" max="46" width="3.42578125" style="37" customWidth="1"/>
    <col min="47" max="47" width="8.28515625" style="37" customWidth="1"/>
    <col min="48" max="48" width="4.42578125" style="37" customWidth="1"/>
    <col min="49" max="49" width="5.42578125" style="37" customWidth="1"/>
    <col min="50" max="50" width="2.42578125" style="37" customWidth="1"/>
    <col min="51" max="51" width="2.28515625" style="37" customWidth="1"/>
    <col min="52" max="52" width="25.42578125" style="37" customWidth="1"/>
    <col min="53" max="16384" width="10.85546875" style="37"/>
  </cols>
  <sheetData>
    <row r="2" spans="1:61" ht="15.75">
      <c r="D2" s="550" t="s">
        <v>171</v>
      </c>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row>
    <row r="3" spans="1:61" ht="15.75" thickBo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row>
    <row r="4" spans="1:61" ht="15" customHeight="1">
      <c r="A4" s="15"/>
      <c r="B4" s="15"/>
      <c r="C4" s="38"/>
      <c r="D4" s="39"/>
      <c r="E4" s="39"/>
      <c r="F4" s="39"/>
      <c r="G4" s="39"/>
      <c r="H4" s="39"/>
      <c r="I4" s="39"/>
      <c r="J4" s="39"/>
      <c r="K4" s="39"/>
      <c r="L4" s="39"/>
      <c r="M4" s="39"/>
      <c r="N4" s="39"/>
      <c r="O4" s="39"/>
      <c r="P4" s="39"/>
      <c r="Q4" s="39"/>
      <c r="R4" s="39"/>
      <c r="S4" s="39"/>
      <c r="T4" s="39"/>
      <c r="U4" s="39"/>
      <c r="V4" s="39"/>
      <c r="W4" s="40"/>
      <c r="X4" s="41"/>
      <c r="Y4" s="711" t="s">
        <v>194</v>
      </c>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42"/>
      <c r="AY4" s="15"/>
      <c r="AZ4" s="43"/>
      <c r="BA4" s="44"/>
      <c r="BB4" s="44"/>
      <c r="BC4" s="44"/>
      <c r="BD4" s="44"/>
    </row>
    <row r="5" spans="1:61" ht="13.5" customHeight="1" thickBot="1">
      <c r="A5" s="15"/>
      <c r="B5" s="15"/>
      <c r="C5" s="45"/>
      <c r="W5" s="46"/>
      <c r="X5" s="47"/>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2"/>
      <c r="AX5" s="48"/>
      <c r="AY5" s="15"/>
    </row>
    <row r="6" spans="1:61" ht="27.75" customHeight="1" thickBot="1">
      <c r="A6" s="15"/>
      <c r="B6" s="15"/>
      <c r="C6" s="45"/>
      <c r="G6" s="574" t="s">
        <v>0</v>
      </c>
      <c r="H6" s="575"/>
      <c r="I6" s="575"/>
      <c r="J6" s="576"/>
      <c r="K6" s="44"/>
      <c r="L6" s="574" t="s">
        <v>1</v>
      </c>
      <c r="M6" s="575"/>
      <c r="N6" s="575"/>
      <c r="O6" s="575"/>
      <c r="P6" s="576"/>
      <c r="Q6" s="44"/>
      <c r="R6" s="574" t="s">
        <v>2</v>
      </c>
      <c r="S6" s="575"/>
      <c r="T6" s="575"/>
      <c r="U6" s="576"/>
      <c r="V6" s="44"/>
      <c r="W6" s="49"/>
      <c r="X6" s="47"/>
      <c r="Y6" s="574" t="s">
        <v>237</v>
      </c>
      <c r="Z6" s="575"/>
      <c r="AA6" s="575"/>
      <c r="AB6" s="575"/>
      <c r="AC6" s="575"/>
      <c r="AD6" s="575"/>
      <c r="AE6" s="576"/>
      <c r="AF6" s="50"/>
      <c r="AG6" s="50"/>
      <c r="AH6" s="702" t="s">
        <v>191</v>
      </c>
      <c r="AI6" s="703"/>
      <c r="AJ6" s="703"/>
      <c r="AK6" s="641"/>
      <c r="AL6" s="641"/>
      <c r="AM6" s="641"/>
      <c r="AN6" s="641"/>
      <c r="AO6" s="641"/>
      <c r="AP6" s="704"/>
      <c r="AQ6" s="705"/>
      <c r="AR6" s="705"/>
      <c r="AS6" s="705"/>
      <c r="AT6" s="705"/>
      <c r="AU6" s="705"/>
      <c r="AV6" s="705"/>
      <c r="AW6" s="706"/>
      <c r="AX6" s="48"/>
      <c r="AY6" s="15"/>
    </row>
    <row r="7" spans="1:61" s="52" customFormat="1" ht="19.5" thickBot="1">
      <c r="A7" s="21"/>
      <c r="B7" s="21"/>
      <c r="C7" s="51"/>
      <c r="G7" s="728"/>
      <c r="H7" s="729"/>
      <c r="I7" s="729"/>
      <c r="J7" s="730"/>
      <c r="K7" s="53"/>
      <c r="L7" s="728"/>
      <c r="M7" s="729"/>
      <c r="N7" s="729"/>
      <c r="O7" s="729"/>
      <c r="P7" s="730"/>
      <c r="Q7" s="53"/>
      <c r="R7" s="731"/>
      <c r="S7" s="732"/>
      <c r="T7" s="732"/>
      <c r="U7" s="733"/>
      <c r="V7" s="53"/>
      <c r="W7" s="54"/>
      <c r="X7" s="55"/>
      <c r="Y7" s="577"/>
      <c r="Z7" s="578"/>
      <c r="AA7" s="578"/>
      <c r="AB7" s="578"/>
      <c r="AC7" s="578"/>
      <c r="AD7" s="578"/>
      <c r="AE7" s="579"/>
      <c r="AF7" s="99"/>
      <c r="AG7" s="99"/>
      <c r="AH7" s="737" t="s">
        <v>193</v>
      </c>
      <c r="AI7" s="738"/>
      <c r="AJ7" s="739"/>
      <c r="AK7" s="562"/>
      <c r="AL7" s="563"/>
      <c r="AM7" s="563"/>
      <c r="AN7" s="563"/>
      <c r="AO7" s="564"/>
      <c r="AP7" s="707" t="s">
        <v>192</v>
      </c>
      <c r="AQ7" s="707"/>
      <c r="AR7" s="505"/>
      <c r="AS7" s="506"/>
      <c r="AT7" s="506"/>
      <c r="AU7" s="506"/>
      <c r="AV7" s="506"/>
      <c r="AW7" s="507"/>
      <c r="AX7" s="56"/>
      <c r="AY7" s="21"/>
    </row>
    <row r="8" spans="1:61" s="52" customFormat="1" ht="6" customHeight="1">
      <c r="A8" s="21"/>
      <c r="B8" s="21"/>
      <c r="C8" s="315"/>
      <c r="W8" s="57"/>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c r="AY8" s="21"/>
    </row>
    <row r="9" spans="1:61" s="52" customFormat="1" ht="6" customHeight="1" thickBot="1">
      <c r="A9" s="21"/>
      <c r="B9" s="317"/>
      <c r="W9" s="58"/>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c r="AY9" s="21"/>
    </row>
    <row r="10" spans="1:61" s="52" customFormat="1" ht="15">
      <c r="A10" s="21"/>
      <c r="B10" s="317"/>
      <c r="C10" s="316"/>
      <c r="D10" s="555" t="s">
        <v>352</v>
      </c>
      <c r="E10" s="556"/>
      <c r="F10" s="556"/>
      <c r="G10" s="556"/>
      <c r="H10" s="556"/>
      <c r="I10" s="556"/>
      <c r="J10" s="556"/>
      <c r="K10" s="556"/>
      <c r="L10" s="556"/>
      <c r="M10" s="556"/>
      <c r="N10" s="556"/>
      <c r="O10" s="556"/>
      <c r="P10" s="556"/>
      <c r="Q10" s="556"/>
      <c r="R10" s="556"/>
      <c r="S10" s="556"/>
      <c r="T10" s="556"/>
      <c r="U10" s="556"/>
      <c r="V10" s="556"/>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8"/>
      <c r="AX10" s="61"/>
      <c r="AY10" s="21"/>
      <c r="BH10" s="28"/>
      <c r="BI10" s="28"/>
    </row>
    <row r="11" spans="1:61" s="52" customFormat="1" ht="15">
      <c r="A11" s="21"/>
      <c r="B11" s="21"/>
      <c r="C11" s="51"/>
      <c r="D11" s="559" t="s">
        <v>5</v>
      </c>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1"/>
      <c r="AX11" s="61"/>
      <c r="AY11" s="21"/>
      <c r="BH11" s="28"/>
      <c r="BI11" s="28"/>
    </row>
    <row r="12" spans="1:61" s="52" customFormat="1" ht="5.25" customHeight="1" thickBot="1">
      <c r="A12" s="21"/>
      <c r="B12" s="21"/>
      <c r="C12" s="51"/>
      <c r="D12" s="62"/>
      <c r="E12" s="63"/>
      <c r="F12" s="63"/>
      <c r="G12" s="63"/>
      <c r="H12" s="63"/>
      <c r="I12" s="63"/>
      <c r="J12" s="63"/>
      <c r="K12" s="63"/>
      <c r="L12" s="63"/>
      <c r="M12" s="63"/>
      <c r="N12" s="63"/>
      <c r="O12" s="63"/>
      <c r="P12" s="63"/>
      <c r="Q12" s="63"/>
      <c r="R12" s="63"/>
      <c r="S12" s="63"/>
      <c r="T12" s="64"/>
      <c r="U12" s="63"/>
      <c r="V12" s="63"/>
      <c r="W12" s="63"/>
      <c r="X12" s="63"/>
      <c r="Y12" s="63"/>
      <c r="Z12" s="63"/>
      <c r="AA12" s="63"/>
      <c r="AB12" s="63"/>
      <c r="AC12" s="63"/>
      <c r="AD12" s="65"/>
      <c r="AE12" s="65"/>
      <c r="AF12" s="66"/>
      <c r="AG12" s="65"/>
      <c r="AH12" s="63"/>
      <c r="AI12" s="63"/>
      <c r="AJ12" s="63"/>
      <c r="AK12" s="67"/>
      <c r="AL12" s="67"/>
      <c r="AM12" s="67"/>
      <c r="AN12" s="65"/>
      <c r="AO12" s="63"/>
      <c r="AP12" s="63"/>
      <c r="AQ12" s="63"/>
      <c r="AR12" s="67"/>
      <c r="AS12" s="62"/>
      <c r="AT12" s="67"/>
      <c r="AU12" s="67"/>
      <c r="AV12" s="63"/>
      <c r="AW12" s="68"/>
      <c r="AX12" s="61"/>
      <c r="AY12" s="21"/>
      <c r="BH12" s="28"/>
      <c r="BI12" s="28"/>
    </row>
    <row r="13" spans="1:61" s="52" customFormat="1" ht="15.75" thickBot="1">
      <c r="A13" s="21"/>
      <c r="B13" s="21"/>
      <c r="C13" s="51"/>
      <c r="D13" s="586" t="s">
        <v>6</v>
      </c>
      <c r="E13" s="587"/>
      <c r="F13" s="69"/>
      <c r="G13" s="69" t="s">
        <v>8</v>
      </c>
      <c r="H13" s="69"/>
      <c r="I13" s="70"/>
      <c r="J13" s="69"/>
      <c r="K13" s="69" t="s">
        <v>9</v>
      </c>
      <c r="L13" s="69"/>
      <c r="M13" s="69"/>
      <c r="N13" s="71"/>
      <c r="O13" s="69"/>
      <c r="P13" s="69" t="s">
        <v>10</v>
      </c>
      <c r="Q13" s="69"/>
      <c r="R13" s="70"/>
      <c r="S13" s="69"/>
      <c r="T13" s="590" t="s">
        <v>353</v>
      </c>
      <c r="U13" s="501"/>
      <c r="V13" s="501"/>
      <c r="W13" s="501"/>
      <c r="X13" s="501"/>
      <c r="Y13" s="69" t="s">
        <v>11</v>
      </c>
      <c r="Z13" s="72"/>
      <c r="AA13" s="73"/>
      <c r="AB13" s="571" t="str">
        <f>+VLOOKUP(Z13,'Instructivo Formulario Afili.'!O42:P47,2,0)</f>
        <v>seleccione código</v>
      </c>
      <c r="AC13" s="572"/>
      <c r="AD13" s="572"/>
      <c r="AE13" s="573"/>
      <c r="AF13" s="74"/>
      <c r="AG13" s="501" t="s">
        <v>7</v>
      </c>
      <c r="AH13" s="501"/>
      <c r="AI13" s="501"/>
      <c r="AJ13" s="565" t="s">
        <v>11</v>
      </c>
      <c r="AK13" s="565"/>
      <c r="AL13" s="69"/>
      <c r="AM13" s="71"/>
      <c r="AN13" s="69"/>
      <c r="AO13" s="568" t="str">
        <f>IF(AM13="","",VLOOKUP(AM13,'Instructivo Formulario Afili.'!C55:H64,2,0))</f>
        <v/>
      </c>
      <c r="AP13" s="569"/>
      <c r="AQ13" s="570"/>
      <c r="AR13" s="75"/>
      <c r="AS13" s="76" t="s">
        <v>172</v>
      </c>
      <c r="AT13" s="69"/>
      <c r="AU13" s="566"/>
      <c r="AV13" s="567"/>
      <c r="AW13" s="77"/>
      <c r="AX13" s="61"/>
      <c r="AY13" s="21"/>
      <c r="BH13" s="28"/>
      <c r="BI13" s="28"/>
    </row>
    <row r="14" spans="1:61" s="52" customFormat="1" ht="4.5" customHeight="1" thickBot="1">
      <c r="A14" s="21"/>
      <c r="B14" s="21"/>
      <c r="C14" s="51"/>
      <c r="D14" s="78"/>
      <c r="E14" s="69"/>
      <c r="F14" s="69"/>
      <c r="G14" s="69"/>
      <c r="H14" s="69"/>
      <c r="I14" s="69"/>
      <c r="J14" s="69"/>
      <c r="K14" s="69"/>
      <c r="L14" s="69"/>
      <c r="M14" s="69"/>
      <c r="N14" s="69"/>
      <c r="O14" s="69"/>
      <c r="P14" s="69"/>
      <c r="Q14" s="69"/>
      <c r="R14" s="69"/>
      <c r="S14" s="69"/>
      <c r="T14" s="78"/>
      <c r="U14" s="69"/>
      <c r="V14" s="69"/>
      <c r="W14" s="69"/>
      <c r="X14" s="69"/>
      <c r="Y14" s="69"/>
      <c r="Z14" s="69"/>
      <c r="AA14" s="69"/>
      <c r="AB14" s="69"/>
      <c r="AC14" s="69"/>
      <c r="AD14" s="69"/>
      <c r="AE14" s="69"/>
      <c r="AF14" s="77"/>
      <c r="AG14" s="69"/>
      <c r="AH14" s="69"/>
      <c r="AI14" s="69"/>
      <c r="AJ14" s="69"/>
      <c r="AK14" s="69"/>
      <c r="AL14" s="69"/>
      <c r="AM14" s="69"/>
      <c r="AN14" s="69"/>
      <c r="AO14" s="69"/>
      <c r="AP14" s="69"/>
      <c r="AQ14" s="69"/>
      <c r="AR14" s="69"/>
      <c r="AS14" s="78"/>
      <c r="AT14" s="69"/>
      <c r="AU14" s="69"/>
      <c r="AV14" s="69"/>
      <c r="AW14" s="77"/>
      <c r="AX14" s="61"/>
      <c r="AY14" s="21"/>
      <c r="BH14" s="28"/>
      <c r="BI14" s="28"/>
    </row>
    <row r="15" spans="1:61" s="52" customFormat="1" ht="15.75" thickBot="1">
      <c r="A15" s="21"/>
      <c r="B15" s="21"/>
      <c r="C15" s="51"/>
      <c r="D15" s="552" t="s">
        <v>13</v>
      </c>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4"/>
      <c r="AX15" s="61"/>
      <c r="AY15" s="21"/>
      <c r="BH15" s="28"/>
      <c r="BI15" s="28"/>
    </row>
    <row r="16" spans="1:61" s="52" customFormat="1" ht="24.75" customHeight="1" thickBot="1">
      <c r="A16" s="21"/>
      <c r="B16" s="21"/>
      <c r="C16" s="51"/>
      <c r="D16" s="588" t="s">
        <v>14</v>
      </c>
      <c r="E16" s="589"/>
      <c r="F16" s="589"/>
      <c r="G16" s="589"/>
      <c r="H16" s="589"/>
      <c r="I16" s="589"/>
      <c r="J16" s="511"/>
      <c r="K16" s="509"/>
      <c r="L16" s="509"/>
      <c r="M16" s="509"/>
      <c r="N16" s="509"/>
      <c r="O16" s="509"/>
      <c r="P16" s="509"/>
      <c r="Q16" s="509"/>
      <c r="R16" s="509"/>
      <c r="S16" s="510"/>
      <c r="T16" s="653" t="s">
        <v>354</v>
      </c>
      <c r="U16" s="655"/>
      <c r="V16" s="511"/>
      <c r="W16" s="510"/>
      <c r="X16" s="653" t="s">
        <v>355</v>
      </c>
      <c r="Y16" s="654"/>
      <c r="Z16" s="654"/>
      <c r="AA16" s="654"/>
      <c r="AB16" s="654"/>
      <c r="AC16" s="654"/>
      <c r="AD16" s="654"/>
      <c r="AE16" s="654"/>
      <c r="AF16" s="655"/>
      <c r="AG16" s="593"/>
      <c r="AH16" s="594"/>
      <c r="AI16" s="594"/>
      <c r="AJ16" s="594"/>
      <c r="AK16" s="594"/>
      <c r="AL16" s="594"/>
      <c r="AM16" s="594"/>
      <c r="AN16" s="594"/>
      <c r="AO16" s="594"/>
      <c r="AP16" s="595"/>
      <c r="AQ16" s="708" t="s">
        <v>356</v>
      </c>
      <c r="AR16" s="709"/>
      <c r="AS16" s="709"/>
      <c r="AT16" s="709"/>
      <c r="AU16" s="710"/>
      <c r="AV16" s="591"/>
      <c r="AW16" s="592"/>
      <c r="AX16" s="61"/>
      <c r="AY16" s="21"/>
      <c r="BH16" s="28"/>
      <c r="BI16" s="28"/>
    </row>
    <row r="17" spans="1:61" s="52" customFormat="1" ht="15.75" thickBot="1">
      <c r="A17" s="21"/>
      <c r="B17" s="21"/>
      <c r="C17" s="51"/>
      <c r="D17" s="79" t="s">
        <v>15</v>
      </c>
      <c r="E17" s="80"/>
      <c r="F17" s="80"/>
      <c r="G17" s="80"/>
      <c r="H17" s="80"/>
      <c r="I17" s="229"/>
      <c r="J17" s="505" t="s">
        <v>636</v>
      </c>
      <c r="K17" s="506"/>
      <c r="L17" s="506"/>
      <c r="M17" s="506"/>
      <c r="N17" s="506"/>
      <c r="O17" s="506"/>
      <c r="P17" s="506"/>
      <c r="Q17" s="506"/>
      <c r="R17" s="506"/>
      <c r="S17" s="506"/>
      <c r="T17" s="507"/>
      <c r="U17" s="505" t="s">
        <v>637</v>
      </c>
      <c r="V17" s="506"/>
      <c r="W17" s="506"/>
      <c r="X17" s="506"/>
      <c r="Y17" s="506"/>
      <c r="Z17" s="506"/>
      <c r="AA17" s="506"/>
      <c r="AB17" s="506"/>
      <c r="AC17" s="506"/>
      <c r="AD17" s="506"/>
      <c r="AE17" s="506"/>
      <c r="AF17" s="507"/>
      <c r="AG17" s="505" t="s">
        <v>638</v>
      </c>
      <c r="AH17" s="506"/>
      <c r="AI17" s="506"/>
      <c r="AJ17" s="506"/>
      <c r="AK17" s="506"/>
      <c r="AL17" s="506"/>
      <c r="AM17" s="506"/>
      <c r="AN17" s="506"/>
      <c r="AO17" s="506"/>
      <c r="AP17" s="507"/>
      <c r="AQ17" s="505" t="s">
        <v>639</v>
      </c>
      <c r="AR17" s="506"/>
      <c r="AS17" s="506"/>
      <c r="AT17" s="506"/>
      <c r="AU17" s="506"/>
      <c r="AV17" s="506"/>
      <c r="AW17" s="507"/>
      <c r="AX17" s="61"/>
      <c r="AY17" s="21"/>
      <c r="BH17" s="333" t="s">
        <v>61</v>
      </c>
      <c r="BI17" s="28"/>
    </row>
    <row r="18" spans="1:61" s="52" customFormat="1" ht="21" customHeight="1" thickBot="1">
      <c r="A18" s="21"/>
      <c r="B18" s="21"/>
      <c r="C18" s="51"/>
      <c r="D18" s="650" t="s">
        <v>18</v>
      </c>
      <c r="E18" s="651"/>
      <c r="F18" s="651"/>
      <c r="G18" s="652"/>
      <c r="H18" s="596" t="s">
        <v>61</v>
      </c>
      <c r="I18" s="597"/>
      <c r="J18" s="500" t="s">
        <v>357</v>
      </c>
      <c r="K18" s="501"/>
      <c r="L18" s="501"/>
      <c r="M18" s="501"/>
      <c r="N18" s="501"/>
      <c r="O18" s="501"/>
      <c r="P18" s="502"/>
      <c r="Q18" s="503"/>
      <c r="R18" s="503"/>
      <c r="S18" s="503"/>
      <c r="T18" s="503"/>
      <c r="U18" s="504"/>
      <c r="V18" s="689" t="s">
        <v>114</v>
      </c>
      <c r="W18" s="690"/>
      <c r="X18" s="690"/>
      <c r="Y18" s="690"/>
      <c r="Z18" s="690"/>
      <c r="AA18" s="724"/>
      <c r="AB18" s="725"/>
      <c r="AC18" s="725"/>
      <c r="AD18" s="725"/>
      <c r="AE18" s="725"/>
      <c r="AF18" s="725"/>
      <c r="AG18" s="726"/>
      <c r="AH18" s="726"/>
      <c r="AI18" s="726"/>
      <c r="AJ18" s="726"/>
      <c r="AK18" s="726"/>
      <c r="AL18" s="726"/>
      <c r="AM18" s="726"/>
      <c r="AN18" s="726"/>
      <c r="AO18" s="726"/>
      <c r="AP18" s="726"/>
      <c r="AQ18" s="726"/>
      <c r="AR18" s="726"/>
      <c r="AS18" s="726"/>
      <c r="AT18" s="726"/>
      <c r="AU18" s="726"/>
      <c r="AV18" s="726"/>
      <c r="AW18" s="727"/>
      <c r="AX18" s="61"/>
      <c r="AY18" s="21"/>
      <c r="BH18" s="334" t="s">
        <v>67</v>
      </c>
      <c r="BI18" s="28"/>
    </row>
    <row r="19" spans="1:61" s="52" customFormat="1" ht="15.75" thickBot="1">
      <c r="A19" s="21"/>
      <c r="B19" s="21"/>
      <c r="C19" s="51"/>
      <c r="D19" s="552" t="s">
        <v>19</v>
      </c>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4"/>
      <c r="AX19" s="61"/>
      <c r="AY19" s="21"/>
      <c r="BH19" s="333" t="s">
        <v>63</v>
      </c>
      <c r="BI19" s="28"/>
    </row>
    <row r="20" spans="1:61" s="52" customFormat="1" ht="15" customHeight="1" thickBot="1">
      <c r="A20" s="21"/>
      <c r="B20" s="21"/>
      <c r="C20" s="51"/>
      <c r="D20" s="734" t="s">
        <v>358</v>
      </c>
      <c r="E20" s="690"/>
      <c r="F20" s="690"/>
      <c r="G20" s="735"/>
      <c r="H20" s="740" t="s">
        <v>11</v>
      </c>
      <c r="I20" s="740"/>
      <c r="J20" s="740"/>
      <c r="K20" s="740"/>
      <c r="L20" s="740"/>
      <c r="M20" s="551" t="s">
        <v>359</v>
      </c>
      <c r="N20" s="551"/>
      <c r="O20" s="551"/>
      <c r="P20" s="551"/>
      <c r="Q20" s="716" t="s">
        <v>272</v>
      </c>
      <c r="R20" s="717"/>
      <c r="S20" s="717"/>
      <c r="T20" s="717"/>
      <c r="U20" s="718"/>
      <c r="V20" s="719"/>
      <c r="W20" s="719"/>
      <c r="X20" s="719"/>
      <c r="Y20" s="719"/>
      <c r="Z20" s="719"/>
      <c r="AA20" s="719"/>
      <c r="AB20" s="719"/>
      <c r="AC20" s="719"/>
      <c r="AD20" s="719"/>
      <c r="AE20" s="719"/>
      <c r="AF20" s="719"/>
      <c r="AG20" s="720"/>
      <c r="AH20" s="583" t="s">
        <v>360</v>
      </c>
      <c r="AI20" s="584"/>
      <c r="AJ20" s="584"/>
      <c r="AK20" s="584"/>
      <c r="AL20" s="584"/>
      <c r="AM20" s="585"/>
      <c r="AN20" s="580"/>
      <c r="AO20" s="581"/>
      <c r="AP20" s="581"/>
      <c r="AQ20" s="581"/>
      <c r="AR20" s="581"/>
      <c r="AS20" s="581"/>
      <c r="AT20" s="581"/>
      <c r="AU20" s="581"/>
      <c r="AV20" s="581"/>
      <c r="AW20" s="582"/>
      <c r="AX20" s="61"/>
      <c r="AY20" s="21"/>
      <c r="BH20" s="333" t="s">
        <v>131</v>
      </c>
      <c r="BI20" s="28"/>
    </row>
    <row r="21" spans="1:61" s="52" customFormat="1" ht="15.75" thickBot="1">
      <c r="A21" s="21"/>
      <c r="B21" s="21"/>
      <c r="C21" s="51"/>
      <c r="D21" s="533"/>
      <c r="E21" s="736"/>
      <c r="F21" s="736"/>
      <c r="G21" s="736"/>
      <c r="H21" s="659"/>
      <c r="I21" s="660"/>
      <c r="J21" s="660"/>
      <c r="K21" s="660"/>
      <c r="L21" s="661"/>
      <c r="M21" s="656"/>
      <c r="N21" s="657"/>
      <c r="O21" s="657"/>
      <c r="P21" s="658"/>
      <c r="Q21" s="717"/>
      <c r="R21" s="717"/>
      <c r="S21" s="717"/>
      <c r="T21" s="717"/>
      <c r="U21" s="721"/>
      <c r="V21" s="722"/>
      <c r="W21" s="722"/>
      <c r="X21" s="722"/>
      <c r="Y21" s="722"/>
      <c r="Z21" s="722"/>
      <c r="AA21" s="722"/>
      <c r="AB21" s="722"/>
      <c r="AC21" s="722"/>
      <c r="AD21" s="722"/>
      <c r="AE21" s="722"/>
      <c r="AF21" s="722"/>
      <c r="AG21" s="723"/>
      <c r="AH21" s="488" t="s">
        <v>20</v>
      </c>
      <c r="AI21" s="489"/>
      <c r="AJ21" s="489"/>
      <c r="AK21" s="489"/>
      <c r="AL21" s="489"/>
      <c r="AM21" s="490"/>
      <c r="AN21" s="485"/>
      <c r="AO21" s="486"/>
      <c r="AP21" s="486"/>
      <c r="AQ21" s="486"/>
      <c r="AR21" s="486"/>
      <c r="AS21" s="486"/>
      <c r="AT21" s="486"/>
      <c r="AU21" s="486"/>
      <c r="AV21" s="486"/>
      <c r="AW21" s="487"/>
      <c r="AX21" s="61"/>
      <c r="AY21" s="21"/>
      <c r="BH21" s="333" t="s">
        <v>65</v>
      </c>
      <c r="BI21" s="28"/>
    </row>
    <row r="22" spans="1:61" s="52" customFormat="1" ht="15.75" thickBot="1">
      <c r="A22" s="21"/>
      <c r="B22" s="21"/>
      <c r="C22" s="51"/>
      <c r="D22" s="665" t="s">
        <v>361</v>
      </c>
      <c r="E22" s="665"/>
      <c r="F22" s="665"/>
      <c r="G22" s="666"/>
      <c r="H22" s="713"/>
      <c r="I22" s="714"/>
      <c r="J22" s="714"/>
      <c r="K22" s="714"/>
      <c r="L22" s="714"/>
      <c r="M22" s="714"/>
      <c r="N22" s="714"/>
      <c r="O22" s="714"/>
      <c r="P22" s="715"/>
      <c r="Q22" s="517" t="s">
        <v>21</v>
      </c>
      <c r="R22" s="517"/>
      <c r="S22" s="517"/>
      <c r="T22" s="81"/>
      <c r="U22" s="494" t="s">
        <v>115</v>
      </c>
      <c r="V22" s="495"/>
      <c r="W22" s="495"/>
      <c r="X22" s="495"/>
      <c r="Y22" s="495"/>
      <c r="Z22" s="495"/>
      <c r="AA22" s="496"/>
      <c r="AB22" s="497"/>
      <c r="AC22" s="498"/>
      <c r="AD22" s="498"/>
      <c r="AE22" s="498"/>
      <c r="AF22" s="498"/>
      <c r="AG22" s="498"/>
      <c r="AH22" s="498"/>
      <c r="AI22" s="498"/>
      <c r="AJ22" s="498"/>
      <c r="AK22" s="498"/>
      <c r="AL22" s="498"/>
      <c r="AM22" s="499"/>
      <c r="AN22" s="694" t="s">
        <v>56</v>
      </c>
      <c r="AO22" s="695"/>
      <c r="AP22" s="696"/>
      <c r="AQ22" s="696"/>
      <c r="AR22" s="697"/>
      <c r="AS22" s="698"/>
      <c r="AT22" s="699"/>
      <c r="AU22" s="699"/>
      <c r="AV22" s="699"/>
      <c r="AW22" s="700"/>
      <c r="AX22" s="61"/>
      <c r="AY22" s="21"/>
      <c r="BH22" s="333" t="s">
        <v>70</v>
      </c>
      <c r="BI22" s="28"/>
    </row>
    <row r="23" spans="1:61" s="52" customFormat="1" ht="15.75" thickBot="1">
      <c r="A23" s="21"/>
      <c r="B23" s="21"/>
      <c r="C23" s="51"/>
      <c r="D23" s="667" t="s">
        <v>362</v>
      </c>
      <c r="E23" s="587"/>
      <c r="F23" s="587"/>
      <c r="G23" s="587"/>
      <c r="H23" s="587"/>
      <c r="I23" s="587"/>
      <c r="J23" s="668"/>
      <c r="K23" s="505" t="s">
        <v>636</v>
      </c>
      <c r="L23" s="506"/>
      <c r="M23" s="506"/>
      <c r="N23" s="506"/>
      <c r="O23" s="506"/>
      <c r="P23" s="506"/>
      <c r="Q23" s="506"/>
      <c r="R23" s="506"/>
      <c r="S23" s="506"/>
      <c r="T23" s="506"/>
      <c r="U23" s="507"/>
      <c r="V23" s="505" t="s">
        <v>637</v>
      </c>
      <c r="W23" s="506"/>
      <c r="X23" s="506"/>
      <c r="Y23" s="506"/>
      <c r="Z23" s="506"/>
      <c r="AA23" s="508"/>
      <c r="AB23" s="509"/>
      <c r="AC23" s="509"/>
      <c r="AD23" s="509"/>
      <c r="AE23" s="509"/>
      <c r="AF23" s="509"/>
      <c r="AG23" s="510"/>
      <c r="AH23" s="511" t="s">
        <v>638</v>
      </c>
      <c r="AI23" s="509"/>
      <c r="AJ23" s="509"/>
      <c r="AK23" s="509"/>
      <c r="AL23" s="509"/>
      <c r="AM23" s="509"/>
      <c r="AN23" s="509"/>
      <c r="AO23" s="509"/>
      <c r="AP23" s="509"/>
      <c r="AQ23" s="509"/>
      <c r="AR23" s="512" t="s">
        <v>639</v>
      </c>
      <c r="AS23" s="513"/>
      <c r="AT23" s="513"/>
      <c r="AU23" s="513"/>
      <c r="AV23" s="513"/>
      <c r="AW23" s="514"/>
      <c r="AX23" s="304"/>
      <c r="AY23" s="21"/>
      <c r="BA23" s="52" t="s">
        <v>113</v>
      </c>
      <c r="BH23" s="336" t="s">
        <v>648</v>
      </c>
      <c r="BI23" s="28"/>
    </row>
    <row r="24" spans="1:61" s="52" customFormat="1" ht="15" customHeight="1" thickBot="1">
      <c r="A24" s="21"/>
      <c r="B24" s="21"/>
      <c r="C24" s="51"/>
      <c r="D24" s="669" t="s">
        <v>24</v>
      </c>
      <c r="E24" s="670"/>
      <c r="F24" s="670"/>
      <c r="G24" s="670"/>
      <c r="H24" s="505"/>
      <c r="I24" s="507"/>
      <c r="J24" s="671" t="s">
        <v>363</v>
      </c>
      <c r="K24" s="672"/>
      <c r="L24" s="672"/>
      <c r="M24" s="672"/>
      <c r="N24" s="672"/>
      <c r="O24" s="672"/>
      <c r="P24" s="673"/>
      <c r="Q24" s="674"/>
      <c r="R24" s="674"/>
      <c r="S24" s="674"/>
      <c r="T24" s="674"/>
      <c r="U24" s="675"/>
      <c r="V24" s="491" t="s">
        <v>116</v>
      </c>
      <c r="W24" s="492"/>
      <c r="X24" s="492"/>
      <c r="Y24" s="492"/>
      <c r="Z24" s="493"/>
      <c r="AA24" s="691"/>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3"/>
      <c r="AX24" s="305"/>
      <c r="AY24" s="21"/>
      <c r="BH24" s="336" t="s">
        <v>72</v>
      </c>
      <c r="BI24" s="28"/>
    </row>
    <row r="25" spans="1:61" s="52" customFormat="1" ht="15.75" thickBot="1">
      <c r="A25" s="21"/>
      <c r="B25" s="21"/>
      <c r="C25" s="51"/>
      <c r="D25" s="552" t="s">
        <v>364</v>
      </c>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4"/>
      <c r="AX25" s="61"/>
      <c r="AY25" s="21"/>
      <c r="BH25" s="333" t="s">
        <v>69</v>
      </c>
      <c r="BI25" s="28"/>
    </row>
    <row r="26" spans="1:61" s="52" customFormat="1" ht="15" customHeight="1">
      <c r="A26" s="21"/>
      <c r="B26" s="21"/>
      <c r="C26" s="51"/>
      <c r="D26" s="532"/>
      <c r="E26" s="532"/>
      <c r="F26" s="533"/>
      <c r="G26" s="536"/>
      <c r="H26" s="684" t="s">
        <v>25</v>
      </c>
      <c r="I26" s="641"/>
      <c r="J26" s="641"/>
      <c r="K26" s="641"/>
      <c r="L26" s="641"/>
      <c r="M26" s="644" t="str">
        <f>+MID(G26,1,1)</f>
        <v/>
      </c>
      <c r="N26" s="645"/>
      <c r="O26" s="646"/>
      <c r="P26" s="516" t="s">
        <v>183</v>
      </c>
      <c r="Q26" s="518"/>
      <c r="R26" s="519"/>
      <c r="S26" s="522" t="s">
        <v>184</v>
      </c>
      <c r="T26" s="523"/>
      <c r="U26" s="524"/>
      <c r="V26" s="528"/>
      <c r="W26" s="529"/>
      <c r="X26" s="598" t="s">
        <v>185</v>
      </c>
      <c r="Y26" s="598"/>
      <c r="Z26" s="598"/>
      <c r="AA26" s="598"/>
      <c r="AB26" s="598"/>
      <c r="AC26" s="598"/>
      <c r="AD26" s="528"/>
      <c r="AE26" s="682"/>
      <c r="AF26" s="682"/>
      <c r="AG26" s="682"/>
      <c r="AH26" s="682"/>
      <c r="AI26" s="682"/>
      <c r="AJ26" s="682"/>
      <c r="AK26" s="682"/>
      <c r="AL26" s="529"/>
      <c r="AM26" s="598" t="s">
        <v>186</v>
      </c>
      <c r="AN26" s="598"/>
      <c r="AO26" s="598"/>
      <c r="AP26" s="598"/>
      <c r="AQ26" s="676"/>
      <c r="AR26" s="677"/>
      <c r="AS26" s="677"/>
      <c r="AT26" s="677"/>
      <c r="AU26" s="677"/>
      <c r="AV26" s="677"/>
      <c r="AW26" s="678"/>
      <c r="AX26" s="61"/>
      <c r="AY26" s="21"/>
      <c r="BH26" s="336" t="s">
        <v>71</v>
      </c>
      <c r="BI26" s="28"/>
    </row>
    <row r="27" spans="1:61" s="52" customFormat="1" ht="24" customHeight="1" thickBot="1">
      <c r="A27" s="21"/>
      <c r="B27" s="21"/>
      <c r="C27" s="51"/>
      <c r="D27" s="534"/>
      <c r="E27" s="534"/>
      <c r="F27" s="535"/>
      <c r="G27" s="537"/>
      <c r="H27" s="685"/>
      <c r="I27" s="598"/>
      <c r="J27" s="598"/>
      <c r="K27" s="598"/>
      <c r="L27" s="598"/>
      <c r="M27" s="686"/>
      <c r="N27" s="687"/>
      <c r="O27" s="688"/>
      <c r="P27" s="517"/>
      <c r="Q27" s="520"/>
      <c r="R27" s="521"/>
      <c r="S27" s="525"/>
      <c r="T27" s="526"/>
      <c r="U27" s="527"/>
      <c r="V27" s="530"/>
      <c r="W27" s="531"/>
      <c r="X27" s="598"/>
      <c r="Y27" s="598"/>
      <c r="Z27" s="598"/>
      <c r="AA27" s="598"/>
      <c r="AB27" s="598"/>
      <c r="AC27" s="598"/>
      <c r="AD27" s="530"/>
      <c r="AE27" s="683"/>
      <c r="AF27" s="683"/>
      <c r="AG27" s="683"/>
      <c r="AH27" s="683"/>
      <c r="AI27" s="683"/>
      <c r="AJ27" s="683"/>
      <c r="AK27" s="683"/>
      <c r="AL27" s="531"/>
      <c r="AM27" s="598"/>
      <c r="AN27" s="598"/>
      <c r="AO27" s="598"/>
      <c r="AP27" s="598"/>
      <c r="AQ27" s="679"/>
      <c r="AR27" s="680"/>
      <c r="AS27" s="680"/>
      <c r="AT27" s="680"/>
      <c r="AU27" s="680"/>
      <c r="AV27" s="680"/>
      <c r="AW27" s="681"/>
      <c r="AX27" s="61"/>
      <c r="AY27" s="21"/>
      <c r="BH27" s="335"/>
      <c r="BI27" s="28"/>
    </row>
    <row r="28" spans="1:61" s="52" customFormat="1" ht="15" customHeight="1" thickBot="1">
      <c r="A28" s="21"/>
      <c r="B28" s="21"/>
      <c r="C28" s="51"/>
      <c r="D28" s="552" t="s">
        <v>36</v>
      </c>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4"/>
      <c r="AX28" s="61"/>
      <c r="AY28" s="21"/>
      <c r="BH28" s="28" t="s">
        <v>176</v>
      </c>
      <c r="BI28" s="28"/>
    </row>
    <row r="29" spans="1:61" s="52" customFormat="1" ht="15.75" customHeight="1" thickBot="1">
      <c r="A29" s="21"/>
      <c r="B29" s="21"/>
      <c r="C29" s="51"/>
      <c r="D29" s="590" t="s">
        <v>365</v>
      </c>
      <c r="E29" s="501"/>
      <c r="F29" s="501"/>
      <c r="G29" s="501"/>
      <c r="H29" s="640" t="s">
        <v>25</v>
      </c>
      <c r="I29" s="641"/>
      <c r="J29" s="641"/>
      <c r="K29" s="641"/>
      <c r="L29" s="641"/>
      <c r="M29" s="644"/>
      <c r="N29" s="645"/>
      <c r="O29" s="646"/>
      <c r="P29" s="632"/>
      <c r="Q29" s="632"/>
      <c r="R29" s="633"/>
      <c r="S29" s="511"/>
      <c r="T29" s="509"/>
      <c r="U29" s="509"/>
      <c r="V29" s="509"/>
      <c r="W29" s="510"/>
      <c r="X29" s="501" t="s">
        <v>178</v>
      </c>
      <c r="Y29" s="501"/>
      <c r="Z29" s="612"/>
      <c r="AA29" s="608"/>
      <c r="AB29" s="609"/>
      <c r="AC29" s="598" t="s">
        <v>179</v>
      </c>
      <c r="AD29" s="598"/>
      <c r="AE29" s="598"/>
      <c r="AF29" s="605"/>
      <c r="AG29" s="603"/>
      <c r="AH29" s="598" t="s">
        <v>180</v>
      </c>
      <c r="AI29" s="598"/>
      <c r="AJ29" s="598"/>
      <c r="AK29" s="598"/>
      <c r="AL29" s="598"/>
      <c r="AM29" s="624"/>
      <c r="AN29" s="625"/>
      <c r="AO29" s="625"/>
      <c r="AP29" s="626"/>
      <c r="AQ29" s="598" t="s">
        <v>181</v>
      </c>
      <c r="AR29" s="598"/>
      <c r="AS29" s="605"/>
      <c r="AT29" s="618"/>
      <c r="AU29" s="619"/>
      <c r="AV29" s="619"/>
      <c r="AW29" s="620"/>
      <c r="AX29" s="61"/>
      <c r="AY29" s="21"/>
      <c r="BH29" s="28" t="s">
        <v>177</v>
      </c>
      <c r="BI29" s="28"/>
    </row>
    <row r="30" spans="1:61" s="52" customFormat="1" ht="21" customHeight="1" thickBot="1">
      <c r="A30" s="21"/>
      <c r="B30" s="21"/>
      <c r="C30" s="51"/>
      <c r="D30" s="662"/>
      <c r="E30" s="663"/>
      <c r="F30" s="663"/>
      <c r="G30" s="664"/>
      <c r="H30" s="642"/>
      <c r="I30" s="643"/>
      <c r="J30" s="643"/>
      <c r="K30" s="643"/>
      <c r="L30" s="643"/>
      <c r="M30" s="647"/>
      <c r="N30" s="648"/>
      <c r="O30" s="649"/>
      <c r="P30" s="634"/>
      <c r="Q30" s="635"/>
      <c r="R30" s="636"/>
      <c r="S30" s="637"/>
      <c r="T30" s="638"/>
      <c r="U30" s="638"/>
      <c r="V30" s="638"/>
      <c r="W30" s="639"/>
      <c r="X30" s="501"/>
      <c r="Y30" s="613"/>
      <c r="Z30" s="614"/>
      <c r="AA30" s="610"/>
      <c r="AB30" s="611"/>
      <c r="AC30" s="606"/>
      <c r="AD30" s="606"/>
      <c r="AE30" s="606"/>
      <c r="AF30" s="607"/>
      <c r="AG30" s="604"/>
      <c r="AH30" s="606"/>
      <c r="AI30" s="606"/>
      <c r="AJ30" s="606"/>
      <c r="AK30" s="606"/>
      <c r="AL30" s="606"/>
      <c r="AM30" s="627"/>
      <c r="AN30" s="628"/>
      <c r="AO30" s="628"/>
      <c r="AP30" s="629"/>
      <c r="AQ30" s="606"/>
      <c r="AR30" s="606"/>
      <c r="AS30" s="607"/>
      <c r="AT30" s="621"/>
      <c r="AU30" s="622"/>
      <c r="AV30" s="622"/>
      <c r="AW30" s="623"/>
      <c r="AX30" s="61"/>
      <c r="AY30" s="21"/>
      <c r="BH30" s="28"/>
      <c r="BI30" s="28"/>
    </row>
    <row r="31" spans="1:61" s="52" customFormat="1" ht="19.5" customHeight="1" thickBot="1">
      <c r="A31" s="21"/>
      <c r="B31" s="21"/>
      <c r="C31" s="51"/>
      <c r="D31" s="630" t="s">
        <v>182</v>
      </c>
      <c r="E31" s="631"/>
      <c r="F31" s="631"/>
      <c r="G31" s="631"/>
      <c r="H31" s="541" t="s">
        <v>31</v>
      </c>
      <c r="I31" s="541"/>
      <c r="J31" s="82"/>
      <c r="K31" s="83"/>
      <c r="L31" s="84" t="s">
        <v>32</v>
      </c>
      <c r="M31" s="84"/>
      <c r="N31" s="84"/>
      <c r="O31" s="82"/>
      <c r="P31" s="84" t="s">
        <v>33</v>
      </c>
      <c r="Q31" s="505"/>
      <c r="R31" s="507"/>
      <c r="S31" s="541" t="s">
        <v>366</v>
      </c>
      <c r="T31" s="541"/>
      <c r="U31" s="541"/>
      <c r="V31" s="541"/>
      <c r="W31" s="83"/>
      <c r="X31" s="81"/>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99"/>
      <c r="AX31" s="61"/>
      <c r="AY31" s="21"/>
      <c r="BH31" s="28"/>
      <c r="BI31" s="28"/>
    </row>
    <row r="32" spans="1:61" s="52" customFormat="1" ht="15">
      <c r="A32" s="21"/>
      <c r="B32" s="21"/>
      <c r="C32" s="51"/>
      <c r="D32" s="600" t="s">
        <v>34</v>
      </c>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61"/>
      <c r="AY32" s="21"/>
      <c r="BH32" s="28"/>
      <c r="BI32" s="28"/>
    </row>
    <row r="33" spans="1:61" s="52" customFormat="1" ht="6" customHeight="1" thickBot="1">
      <c r="A33" s="21"/>
      <c r="B33" s="21"/>
      <c r="C33" s="51"/>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7"/>
      <c r="AX33" s="61"/>
      <c r="AY33" s="21"/>
      <c r="BH33" s="28"/>
      <c r="BI33" s="28"/>
    </row>
    <row r="34" spans="1:61" s="52" customFormat="1" ht="15" customHeight="1" thickBot="1">
      <c r="A34" s="21"/>
      <c r="B34" s="21"/>
      <c r="C34" s="51"/>
      <c r="D34" s="88"/>
      <c r="E34" s="81"/>
      <c r="F34" s="69"/>
      <c r="G34" s="538" t="s">
        <v>367</v>
      </c>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9"/>
      <c r="AX34" s="61"/>
      <c r="AY34" s="21"/>
      <c r="BH34" s="28"/>
      <c r="BI34" s="28"/>
    </row>
    <row r="35" spans="1:61" s="52" customFormat="1" ht="5.25" customHeight="1" thickBot="1">
      <c r="A35" s="21"/>
      <c r="B35" s="21"/>
      <c r="C35" s="51"/>
      <c r="D35" s="88"/>
      <c r="E35" s="8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90"/>
      <c r="AX35" s="61"/>
      <c r="AY35" s="21"/>
    </row>
    <row r="36" spans="1:61" s="52" customFormat="1" ht="23.25" customHeight="1" thickBot="1">
      <c r="A36" s="21"/>
      <c r="B36" s="21"/>
      <c r="C36" s="51"/>
      <c r="D36" s="88"/>
      <c r="E36" s="81"/>
      <c r="F36" s="69"/>
      <c r="G36" s="538" t="s">
        <v>368</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9"/>
      <c r="AX36" s="61"/>
      <c r="AY36" s="21"/>
    </row>
    <row r="37" spans="1:61" s="52" customFormat="1" ht="6.75" customHeight="1" thickBot="1">
      <c r="A37" s="21"/>
      <c r="B37" s="21"/>
      <c r="C37" s="51"/>
      <c r="D37" s="88"/>
      <c r="E37" s="8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90"/>
      <c r="AX37" s="61"/>
      <c r="AY37" s="21"/>
    </row>
    <row r="38" spans="1:61" s="52" customFormat="1" ht="15" customHeight="1" thickBot="1">
      <c r="A38" s="21"/>
      <c r="B38" s="21"/>
      <c r="C38" s="51"/>
      <c r="D38" s="88"/>
      <c r="E38" s="81"/>
      <c r="F38" s="69"/>
      <c r="G38" s="538" t="s">
        <v>369</v>
      </c>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9"/>
      <c r="AX38" s="61"/>
      <c r="AY38" s="21"/>
    </row>
    <row r="39" spans="1:61" s="52" customFormat="1" ht="6.75" customHeight="1">
      <c r="A39" s="21"/>
      <c r="B39" s="21"/>
      <c r="C39" s="51"/>
      <c r="D39" s="540"/>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2"/>
      <c r="AX39" s="61"/>
      <c r="AY39" s="21"/>
    </row>
    <row r="40" spans="1:61" s="52" customFormat="1" ht="15.75" thickBot="1">
      <c r="A40" s="21"/>
      <c r="B40" s="21"/>
      <c r="C40" s="51"/>
      <c r="D40" s="543" t="s">
        <v>35</v>
      </c>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5"/>
      <c r="AX40" s="61"/>
      <c r="AY40" s="21"/>
    </row>
    <row r="41" spans="1:61" s="52" customFormat="1" ht="96" customHeight="1" thickBot="1">
      <c r="A41" s="21"/>
      <c r="B41" s="21"/>
      <c r="C41" s="51"/>
      <c r="D41" s="615"/>
      <c r="E41" s="616"/>
      <c r="F41" s="616"/>
      <c r="G41" s="616"/>
      <c r="H41" s="616"/>
      <c r="I41" s="616"/>
      <c r="J41" s="616"/>
      <c r="K41" s="616"/>
      <c r="L41" s="616"/>
      <c r="M41" s="616"/>
      <c r="N41" s="616"/>
      <c r="O41" s="616"/>
      <c r="P41" s="616"/>
      <c r="Q41" s="616"/>
      <c r="R41" s="616"/>
      <c r="S41" s="616"/>
      <c r="T41" s="616"/>
      <c r="U41" s="616"/>
      <c r="V41" s="616"/>
      <c r="W41" s="617"/>
      <c r="X41" s="546" t="s">
        <v>2613</v>
      </c>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8"/>
      <c r="AX41" s="61"/>
      <c r="AY41" s="21"/>
      <c r="AZ41" s="473"/>
    </row>
    <row r="42" spans="1:61" s="52" customFormat="1" ht="15">
      <c r="A42" s="21"/>
      <c r="B42" s="21"/>
      <c r="C42" s="51"/>
      <c r="D42" s="549" t="s">
        <v>370</v>
      </c>
      <c r="E42" s="549"/>
      <c r="F42" s="549"/>
      <c r="G42" s="549"/>
      <c r="H42" s="549"/>
      <c r="I42" s="549"/>
      <c r="J42" s="549"/>
      <c r="K42" s="549"/>
      <c r="L42" s="549"/>
      <c r="M42" s="549"/>
      <c r="N42" s="549"/>
      <c r="O42" s="549"/>
      <c r="P42" s="549"/>
      <c r="Q42" s="549"/>
      <c r="R42" s="549"/>
      <c r="S42" s="549"/>
      <c r="T42" s="549"/>
      <c r="U42" s="549"/>
      <c r="V42" s="549"/>
      <c r="W42" s="549"/>
      <c r="X42" s="549" t="s">
        <v>188</v>
      </c>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61"/>
      <c r="AY42" s="21"/>
    </row>
    <row r="43" spans="1:61" s="52" customFormat="1" ht="15" customHeight="1">
      <c r="A43" s="21"/>
      <c r="B43" s="21"/>
      <c r="C43" s="51"/>
      <c r="D43" s="515" t="s">
        <v>371</v>
      </c>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61"/>
      <c r="AY43" s="21"/>
    </row>
    <row r="44" spans="1:61" s="52" customFormat="1" ht="15">
      <c r="A44" s="21"/>
      <c r="B44" s="21"/>
      <c r="C44" s="51"/>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61"/>
      <c r="AY44" s="21"/>
    </row>
    <row r="45" spans="1:61" s="52" customFormat="1" ht="15">
      <c r="A45" s="21"/>
      <c r="B45" s="21"/>
      <c r="C45" s="51"/>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61"/>
      <c r="AY45" s="21"/>
    </row>
    <row r="46" spans="1:61" s="52" customFormat="1" ht="15.75" thickBot="1">
      <c r="A46" s="21"/>
      <c r="B46" s="21"/>
      <c r="C46" s="91"/>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21"/>
    </row>
    <row r="47" spans="1:61" ht="15" customHeight="1">
      <c r="M47" s="701" t="s">
        <v>2537</v>
      </c>
      <c r="N47" s="701"/>
      <c r="O47" s="701"/>
      <c r="P47" s="701"/>
      <c r="Q47" s="701"/>
      <c r="R47" s="701"/>
      <c r="S47" s="701"/>
      <c r="T47" s="701"/>
      <c r="U47" s="701"/>
      <c r="V47" s="701"/>
      <c r="W47" s="701"/>
      <c r="X47" s="701"/>
      <c r="Y47" s="701"/>
      <c r="Z47" s="701"/>
      <c r="AA47" s="701"/>
      <c r="AB47" s="701"/>
      <c r="AC47" s="701"/>
      <c r="AD47" s="701"/>
      <c r="AE47" s="701"/>
      <c r="AF47" s="701"/>
      <c r="AG47" s="425"/>
      <c r="AH47" s="425"/>
      <c r="AI47" s="425"/>
      <c r="AJ47" s="425"/>
      <c r="AK47" s="425"/>
      <c r="AL47" s="425"/>
      <c r="AM47" s="425"/>
      <c r="AN47" s="425"/>
      <c r="AO47" s="147"/>
      <c r="AP47" s="425"/>
      <c r="AS47" s="484" t="s">
        <v>2612</v>
      </c>
      <c r="AT47" s="484"/>
      <c r="AU47" s="484"/>
      <c r="AV47" s="484"/>
      <c r="AW47" s="484"/>
      <c r="AX47" s="425"/>
      <c r="AY47" s="425"/>
      <c r="AZ47" s="425"/>
      <c r="BA47" s="425"/>
      <c r="BB47" s="147"/>
      <c r="BC47" s="425"/>
      <c r="BD47" s="425"/>
      <c r="BE47" s="425"/>
      <c r="BF47" s="425"/>
    </row>
    <row r="48" spans="1:61" ht="15">
      <c r="A48" s="15"/>
      <c r="B48" s="15"/>
      <c r="C48" s="15"/>
      <c r="D48" s="15"/>
      <c r="E48" s="15"/>
      <c r="F48" s="15"/>
      <c r="G48" s="15"/>
      <c r="H48" s="15"/>
      <c r="I48" s="15"/>
      <c r="J48" s="15"/>
      <c r="K48" s="15"/>
      <c r="L48" s="15"/>
      <c r="M48" s="15"/>
      <c r="N48" s="15"/>
      <c r="O48" s="15"/>
      <c r="P48" s="15"/>
      <c r="Q48" s="15"/>
      <c r="R48" s="15"/>
      <c r="S48" s="15"/>
      <c r="T48" s="15"/>
      <c r="U48" s="15"/>
      <c r="V48" s="15"/>
      <c r="W48" s="15"/>
      <c r="X48" s="15"/>
      <c r="Z48" s="15"/>
      <c r="AA48" s="15"/>
      <c r="AB48" s="15"/>
      <c r="AC48" s="15"/>
      <c r="AD48" s="15"/>
      <c r="AE48" s="15"/>
      <c r="AF48" s="15"/>
      <c r="AG48" s="15"/>
      <c r="AH48" s="15"/>
      <c r="AI48" s="15"/>
      <c r="AJ48" s="15"/>
      <c r="AK48" s="15"/>
      <c r="AL48" s="15"/>
      <c r="AM48" s="15"/>
      <c r="AN48" s="15"/>
      <c r="AO48" s="15"/>
      <c r="AP48" s="15"/>
      <c r="AQ48" s="15"/>
      <c r="AR48" s="15"/>
      <c r="AS48" s="15"/>
      <c r="AT48" s="15"/>
      <c r="AU48" s="1"/>
      <c r="AV48" s="15"/>
      <c r="AW48" s="15"/>
      <c r="AX48" s="15"/>
      <c r="AY48" s="15"/>
    </row>
    <row r="49" spans="1:51" ht="15">
      <c r="A49" s="15"/>
      <c r="B49" s="15"/>
      <c r="C49" s="15"/>
      <c r="D49" s="15"/>
      <c r="E49" s="15"/>
      <c r="F49" s="15"/>
      <c r="G49" s="15"/>
      <c r="H49" s="15"/>
      <c r="I49" s="15"/>
      <c r="J49" s="15"/>
      <c r="K49" s="15"/>
      <c r="L49" s="15"/>
      <c r="M49" s="15"/>
      <c r="N49" s="15"/>
      <c r="O49" s="15"/>
      <c r="P49" s="424"/>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1:51" ht="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ht="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ht="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row>
    <row r="57" spans="1:51" ht="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ht="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ht="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ht="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sheetData>
  <sheetProtection selectLockedCells="1"/>
  <sortState ref="BH17:BH26">
    <sortCondition ref="BH17:BH26"/>
  </sortState>
  <dataConsolidate/>
  <mergeCells count="120">
    <mergeCell ref="M47:AF47"/>
    <mergeCell ref="AH6:AO6"/>
    <mergeCell ref="AP6:AW6"/>
    <mergeCell ref="AP7:AQ7"/>
    <mergeCell ref="AR7:AW7"/>
    <mergeCell ref="T16:U16"/>
    <mergeCell ref="AQ16:AU16"/>
    <mergeCell ref="Y4:AW5"/>
    <mergeCell ref="H22:P22"/>
    <mergeCell ref="Q20:T21"/>
    <mergeCell ref="U20:AG21"/>
    <mergeCell ref="D19:AW19"/>
    <mergeCell ref="AA18:AW18"/>
    <mergeCell ref="G6:J6"/>
    <mergeCell ref="G7:J7"/>
    <mergeCell ref="L6:P6"/>
    <mergeCell ref="L7:P7"/>
    <mergeCell ref="R6:U6"/>
    <mergeCell ref="R7:U7"/>
    <mergeCell ref="J17:T17"/>
    <mergeCell ref="D20:G21"/>
    <mergeCell ref="AH7:AJ7"/>
    <mergeCell ref="H20:L20"/>
    <mergeCell ref="AG17:AP17"/>
    <mergeCell ref="D18:G18"/>
    <mergeCell ref="X16:AF16"/>
    <mergeCell ref="H24:I24"/>
    <mergeCell ref="D29:G29"/>
    <mergeCell ref="M21:P21"/>
    <mergeCell ref="H21:L21"/>
    <mergeCell ref="D30:G30"/>
    <mergeCell ref="D22:G22"/>
    <mergeCell ref="D23:J23"/>
    <mergeCell ref="D24:G24"/>
    <mergeCell ref="J24:O24"/>
    <mergeCell ref="P24:U24"/>
    <mergeCell ref="Q22:S22"/>
    <mergeCell ref="D25:AW25"/>
    <mergeCell ref="D28:AW28"/>
    <mergeCell ref="AQ26:AW27"/>
    <mergeCell ref="AD26:AL27"/>
    <mergeCell ref="H26:L27"/>
    <mergeCell ref="M26:O27"/>
    <mergeCell ref="V18:Z18"/>
    <mergeCell ref="AM26:AP27"/>
    <mergeCell ref="AA24:AW24"/>
    <mergeCell ref="AN22:AR22"/>
    <mergeCell ref="AS22:AW22"/>
    <mergeCell ref="H18:I18"/>
    <mergeCell ref="X26:AC27"/>
    <mergeCell ref="D42:W42"/>
    <mergeCell ref="Q31:R31"/>
    <mergeCell ref="S31:V31"/>
    <mergeCell ref="H31:I31"/>
    <mergeCell ref="Y31:AW31"/>
    <mergeCell ref="D32:AW32"/>
    <mergeCell ref="AG29:AG30"/>
    <mergeCell ref="AC29:AF30"/>
    <mergeCell ref="AA29:AB30"/>
    <mergeCell ref="X29:Z30"/>
    <mergeCell ref="D41:W41"/>
    <mergeCell ref="G36:AW36"/>
    <mergeCell ref="G34:AW34"/>
    <mergeCell ref="AT29:AW30"/>
    <mergeCell ref="AQ29:AS30"/>
    <mergeCell ref="AH29:AL30"/>
    <mergeCell ref="AM29:AP30"/>
    <mergeCell ref="D31:G31"/>
    <mergeCell ref="P29:R30"/>
    <mergeCell ref="S29:W30"/>
    <mergeCell ref="H29:L30"/>
    <mergeCell ref="M29:O30"/>
    <mergeCell ref="D2:AR2"/>
    <mergeCell ref="M20:P20"/>
    <mergeCell ref="D15:AW15"/>
    <mergeCell ref="D10:AW10"/>
    <mergeCell ref="D11:AW11"/>
    <mergeCell ref="AK7:AO7"/>
    <mergeCell ref="AJ13:AK13"/>
    <mergeCell ref="AU13:AV13"/>
    <mergeCell ref="AG13:AI13"/>
    <mergeCell ref="AO13:AQ13"/>
    <mergeCell ref="AB13:AE13"/>
    <mergeCell ref="Y6:AE6"/>
    <mergeCell ref="Y7:AE7"/>
    <mergeCell ref="AN20:AW20"/>
    <mergeCell ref="AH20:AM20"/>
    <mergeCell ref="D13:E13"/>
    <mergeCell ref="D16:I16"/>
    <mergeCell ref="J16:S16"/>
    <mergeCell ref="T13:X13"/>
    <mergeCell ref="V16:W16"/>
    <mergeCell ref="AV16:AW16"/>
    <mergeCell ref="AG16:AP16"/>
    <mergeCell ref="U17:AF17"/>
    <mergeCell ref="AQ17:AW17"/>
    <mergeCell ref="AS47:AW47"/>
    <mergeCell ref="AN21:AW21"/>
    <mergeCell ref="AH21:AM21"/>
    <mergeCell ref="V24:Z24"/>
    <mergeCell ref="U22:AA22"/>
    <mergeCell ref="AB22:AM22"/>
    <mergeCell ref="J18:O18"/>
    <mergeCell ref="P18:U18"/>
    <mergeCell ref="K23:U23"/>
    <mergeCell ref="V23:AG23"/>
    <mergeCell ref="AH23:AQ23"/>
    <mergeCell ref="AR23:AW23"/>
    <mergeCell ref="D43:AW45"/>
    <mergeCell ref="P26:P27"/>
    <mergeCell ref="Q26:R27"/>
    <mergeCell ref="S26:U27"/>
    <mergeCell ref="V26:W27"/>
    <mergeCell ref="D26:F27"/>
    <mergeCell ref="G26:G27"/>
    <mergeCell ref="G38:AW38"/>
    <mergeCell ref="D39:AW39"/>
    <mergeCell ref="D40:AW40"/>
    <mergeCell ref="X41:AW41"/>
    <mergeCell ref="X42:AW42"/>
  </mergeCells>
  <dataValidations xWindow="321" yWindow="189" count="41">
    <dataValidation type="list" allowBlank="1" showInputMessage="1" showErrorMessage="1" promptTitle="Dato Obligatorio" prompt="Debe seleccionar el código del tipo de documento de identificación según corresponda de acuerdo con las siguientes opciones.Si requiere confirmación por favor diríjase a la hoja de instructivo formulario Afiliación." sqref="V16:W16">
      <formula1>$BH$17:$BH$25</formula1>
    </dataValidation>
    <dataValidation type="list" allowBlank="1" showInputMessage="1" showErrorMessage="1" promptTitle="Dato Obligatorio" prompt="Debe seleccionar el tipo de zona donde esta ubicada la sede principal de la empresa." sqref="T22">
      <formula1>$BH$28:$BH$29</formula1>
    </dataValidation>
    <dataValidation operator="lessThan" allowBlank="1" showInputMessage="1" showErrorMessage="1" errorTitle="ESPACIO EN BLANCO" error="DILIGENCIAR FECHA" prompt="Fecha en la que la ARL recibe el formulario de afiliación y/o traslado del empleador al Sistema General de Riesgos - SGRL." sqref="G7:J7"/>
    <dataValidation allowBlank="1" showInputMessage="1" showErrorMessage="1" prompt="Afiliación primera vez corresponde a día calendario siguiente de la radicacion ante Colmena Seguros._x000a_Afiliación traslado corresponde al primer día del mes subsiguiente de la radicacion de la carta de traslado ante la anterior ARL" sqref="L7:P7"/>
    <dataValidation allowBlank="1" showInputMessage="1" showErrorMessage="1" promptTitle="campo exclusivo Colmena Seguros" prompt="número que se asigna en forma consecutiva a cada tramite" sqref="Y7:AE7"/>
    <dataValidation allowBlank="1" showInputMessage="1" showErrorMessage="1" promptTitle="campo exclusivo Colmena Seguros" prompt="Código de la sucursal" sqref="AK7:AO7"/>
    <dataValidation allowBlank="1" showInputMessage="1" showErrorMessage="1" promptTitle="campo excliusivo Colmena Seguros" prompt="Ciudad y Departamento de la afiliación" sqref="AP6:AW6"/>
    <dataValidation allowBlank="1" showInputMessage="1" showErrorMessage="1" promptTitle="campo exclusivo Colmena Seguros" prompt="Nombre de la sucursal" sqref="AR7:AW7"/>
    <dataValidation allowBlank="1" showInputMessage="1" showErrorMessage="1" prompt="Aplica cuando se registra una afiliación por primera vez al Sistema General de Riesgos Laborales - SGRL, en condición de empleador." sqref="I13"/>
    <dataValidation allowBlank="1" showInputMessage="1" showErrorMessage="1" prompt="Aplica cuando se registra una solicitud de cambio de ARL por parte del empleador, en cumplimiento de las reglas definidas en las normas que rigen para este tramite." sqref="N13"/>
    <dataValidation allowBlank="1" showInputMessage="1" showErrorMessage="1" prompt="Aplica cuando se registra la terminación de la afiliación del empleador con la ARL." sqref="R13"/>
    <dataValidation allowBlank="1" showInputMessage="1" showErrorMessage="1" promptTitle="Dato Obligatorio" prompt="Escriba el nombre completo de la razón social de su empresa o el nombre completo del empleador según corresponda." sqref="J16:S16"/>
    <dataValidation allowBlank="1" showInputMessage="1" showErrorMessage="1" promptTitle="Dato obligatorio" prompt="Número de identificación tributaria de la persona jurídica o el número con el cual se identifica como persona natural y debe registrarlo exactamente como figura ene le documento de identificación." sqref="AG16:AP16"/>
    <dataValidation allowBlank="1" showInputMessage="1" showErrorMessage="1" prompt="Número consecutivo complementario al número de documento de identificación del empleador cuando las entidades descentralizadas hacen uso de un mismo NIT. Cuando no se cuente con NIT descentralizado se deberá colocar el valor cero (0)." sqref="AV16:AW16"/>
    <dataValidation allowBlank="1" showInputMessage="1" showErrorMessage="1" promptTitle="Dato Obligatorio" prompt="Primer Apellido: debe ser registrado en la casilla correspondiente, en forma idéntica a como aparecen en el documento de identificación." sqref="J17 K23"/>
    <dataValidation allowBlank="1" showInputMessage="1" showErrorMessage="1" promptTitle="Dato Obligatorio" prompt="Primer Nombre: Debe ser registrado en la casilla correspondiente, en forma idéntica a como aparecen en el documento de identificación." sqref="AG17 AH23"/>
    <dataValidation allowBlank="1" showInputMessage="1" showErrorMessage="1" promptTitle="Dato Obligatorio" prompt="Es el número con el cual se identifica como persona única y debe registrarlo exactamente como figura en el documento de identificación." sqref="P18 P24"/>
    <dataValidation allowBlank="1" showInputMessage="1" showErrorMessage="1" prompt="Debe escribir la cuenta de correo institucional, inclusive los caracteres especiales (_,&quot;)" sqref="AA18 AA24"/>
    <dataValidation allowBlank="1" showInputMessage="1" showErrorMessage="1" promptTitle="Dato Obligatorio" prompt="Debe indicar el nombre de la sede principal de la empresa." sqref="M21"/>
    <dataValidation allowBlank="1" showInputMessage="1" showErrorMessage="1" promptTitle="Dato Obligatorio" prompt="Debe indicar la dirección de ubicación de la sede principal de la empresa." sqref="U20"/>
    <dataValidation allowBlank="1" showInputMessage="1" showErrorMessage="1" promptTitle="Dato Obligatorio" prompt="Debe indicar el número de teléfono fijo o celular de la sede principal de la empresa." sqref="AN20"/>
    <dataValidation allowBlank="1" showInputMessage="1" showErrorMessage="1" promptTitle="Dato Obligatorio" prompt="Debe indicar el correo electrónico de la sede principal de la empresa." sqref="AN21"/>
    <dataValidation allowBlank="1" showInputMessage="1" showErrorMessage="1" promptTitle="Dato Obligatorio" prompt="Debe indicar el municipio/distrito de ubicación de la sede principal de la empresa." sqref="H22"/>
    <dataValidation allowBlank="1" showInputMessage="1" showErrorMessage="1" promptTitle="Dato Obligatorio" prompt="Debe indicar el localidad/comuna de ubicación de la sede principal de la empresa." sqref="AB22:AM22"/>
    <dataValidation allowBlank="1" showInputMessage="1" showErrorMessage="1" promptTitle="Dato Obligatorio" prompt="Debe indicar el departamento de ubicación de la sede principal de la empresa." sqref="AS22"/>
    <dataValidation allowBlank="1" showInputMessage="1" showErrorMessage="1" promptTitle="Dato Obligatorio para Afiliación" prompt="Corresponde al número de sedes con que cuenta el empleador que se afilia ante Colmena Seguros" sqref="Q26:R27"/>
    <dataValidation allowBlank="1" showInputMessage="1" showErrorMessage="1" promptTitle="Dato Obligatorio para Afiliación" prompt="Corresponde al número de centros de trabajo con que cuenta el empleador que se afilia ante Colmena Seguros" sqref="V26:W27"/>
    <dataValidation allowBlank="1" showInputMessage="1" showErrorMessage="1" promptTitle="Dato Obligatorio para Traslado" prompt="Corresponde al número de sedes con que cuenta el empleador que se afilia ante Colmena Seguros" sqref="AA29:AB30"/>
    <dataValidation allowBlank="1" showInputMessage="1" showErrorMessage="1" promptTitle="Dato obligatorio para Traslado" prompt="Corresponde al número de centros de trabajo con que cuenta el empleador que se afilia ante Colmena Seguros" sqref="AG29:AG30"/>
    <dataValidation allowBlank="1" showInputMessage="1" showErrorMessage="1" promptTitle="Dato Obligatorio para Traslado" prompt="Corresponde al número total de trabajadores dependientes y estudiantes (no incluir independientes) con que cuenta el empleador que se afilia ante Colmena Seguros" sqref="AM29:AP30"/>
    <dataValidation allowBlank="1" showInputMessage="1" showErrorMessage="1" promptTitle="Dato Obligatorio para Traslado" prompt="Valor total de la nomina correspondiente a trabajadores dependientes y estudiantes (no incluir independientes) del empleador al momento de afiliarse ante Colmena Seguros" sqref="AT29:AW30"/>
    <dataValidation allowBlank="1" showInputMessage="1" showErrorMessage="1" promptTitle="Dato Obligatorio para Traslado" prompt="Debe seleccionar uno de los tipos de estado de cuenta del empleador." sqref="J31 O31 Q31:R31 X31"/>
    <dataValidation allowBlank="1" showInputMessage="1" showErrorMessage="1" promptTitle="Dato Obligatorio" prompt="Identifique y marque con una equis (X) si está de acuerdo a la siguiente autorización." sqref="E34 E38 E36"/>
    <dataValidation allowBlank="1" showInputMessage="1" showErrorMessage="1" prompt="Adjunte la imagen de la firma diligital del representante legal de la empresa." sqref="D41:W41"/>
    <dataValidation type="list" allowBlank="1" showInputMessage="1" showErrorMessage="1" promptTitle="Dato Obligatorio" prompt="Debe seleccionar el código del tipo de documento de identificación según corresponda de acuerdo con las siguientes opciones.Si requiere confirmación por favor diríjase a la hoja de instructivo formulario Afiliación." sqref="H18 H24">
      <formula1>$BH$17:$BH$26</formula1>
    </dataValidation>
    <dataValidation allowBlank="1" showInputMessage="1" showErrorMessage="1" prompt="Segundo Nombre: Debe ser registrado en la casilla correspondiente, en forma idéntica a como aparecen en el documento de identificación.." sqref="AQ17:AW17 AR23 AX23"/>
    <dataValidation allowBlank="1" showInputMessage="1" showErrorMessage="1" promptTitle="Dato Obligatorio" prompt="Debe indicar el código de la sede principal de la empresa, longitud maxima de 6 digitos_x000a_" sqref="H21:L21"/>
    <dataValidation allowBlank="1" showInputMessage="1" showErrorMessage="1" promptTitle="Dato Obligatorio para Afiliación" prompt="Corresponde al número total de trabajadores dependientes y estudiantes (no incluir independientes) con que cuenta el empleador que se afilia ante Colmena Seguros" sqref="AD26:AL27"/>
    <dataValidation allowBlank="1" showInputMessage="1" showErrorMessage="1" promptTitle="Dato Obligatorio para Afiliación" prompt="Debe indicar la clase de riesgo según se encuentre catalogada la empresa." sqref="M26:O27"/>
    <dataValidation allowBlank="1" showInputMessage="1" showErrorMessage="1" prompt="Segundo Apellido: debe ser registrado en la casilla correspondiente, en forma idéntica a como aparecen en el documento de identificación." sqref="U17:AF17 V23:AG23"/>
    <dataValidation allowBlank="1" showInputMessage="1" showErrorMessage="1" promptTitle="Dato Obligatorio para Afiliación" prompt="Valor total de la nomina correspondiente a trabajadores dependientes y estudiantes (no incluir independientes) del empleador al momento de afiliarse ante Colmena Seguros" sqref="AQ26:AW27"/>
  </dataValidations>
  <pageMargins left="0.17" right="0.17" top="0.74803149606299213" bottom="0.74803149606299213" header="0.31496062992125984" footer="0.31496062992125984"/>
  <pageSetup paperSize="5" scale="59" orientation="landscape" r:id="rId1"/>
  <drawing r:id="rId2"/>
  <extLst>
    <ext xmlns:x14="http://schemas.microsoft.com/office/spreadsheetml/2009/9/main" uri="{CCE6A557-97BC-4b89-ADB6-D9C93CAAB3DF}">
      <x14:dataValidations xmlns:xm="http://schemas.microsoft.com/office/excel/2006/main" xWindow="321" yWindow="189" count="7">
        <x14:dataValidation type="list" allowBlank="1" showInputMessage="1" showErrorMessage="1" prompt="seleccione según corresponda si es persona natural o persona jurídica.">
          <x14:formula1>
            <xm:f>'Instructivo Formulario Afili.'!$D$70:$D$71</xm:f>
          </x14:formula1>
          <xm:sqref>AU13:AV13</xm:sqref>
        </x14:dataValidation>
        <x14:dataValidation type="list" allowBlank="1" showInputMessage="1" showErrorMessage="1" prompt="Seleccione el código según corresponda el tipo de aportante de la _x000a_empresa. Si requiere confirmación por favor diríjase a la hoja de instructivo formulario Afiliación.">
          <x14:formula1>
            <xm:f>'Instructivo Formulario Afili.'!$C$55:$C$64</xm:f>
          </x14:formula1>
          <xm:sqref>AM13</xm:sqref>
        </x14:dataValidation>
        <x14:dataValidation type="list" allowBlank="1" showInputMessage="1" showErrorMessage="1" prompt="Seleccione el código según corresponda la naturaleza jurídica de la empresa. Si requiere confirmación por favor diríjase a la hoja de instructivo formulario Afiliación.">
          <x14:formula1>
            <xm:f>'Instructivo Formulario Afili.'!$C$43:$C$47</xm:f>
          </x14:formula1>
          <xm:sqref>Z13</xm:sqref>
        </x14:dataValidation>
        <x14:dataValidation type="list" allowBlank="1" showInputMessage="1" showErrorMessage="1" promptTitle="Dato Obligatorio para Traslado" prompt="Debe seleccionar la ARL de la cual se traslada el empleador.">
          <x14:formula1>
            <xm:f>'Instructivo Formulario Afili.'!$J$205:$J$214</xm:f>
          </x14:formula1>
          <xm:sqref>D30:G30</xm:sqref>
        </x14:dataValidation>
        <x14:dataValidation type="list" allowBlank="1" showInputMessage="1" showErrorMessage="1" promptTitle="Dato Obligatorio para Taslado" prompt="Debe indicar la clase de riesgo según se encuentre catalogada la empresa.">
          <x14:formula1>
            <xm:f>'Instructivo Formulario Afili.'!$D$183:$D$187</xm:f>
          </x14:formula1>
          <xm:sqref>M29:O30</xm:sqref>
        </x14:dataValidation>
        <x14:dataValidation type="list" allowBlank="1" showInputMessage="1" showErrorMessage="1" promptTitle="Dato Obligatorio para Traslado" prompt="Para consultar el listado de Actividades Económicas, dar Click en el botón.">
          <x14:formula1>
            <xm:f>'Listado Actividades Economicas'!B$5:B$1108</xm:f>
          </x14:formula1>
          <xm:sqref>S29:W30</xm:sqref>
        </x14:dataValidation>
        <x14:dataValidation type="list" allowBlank="1" showInputMessage="1" showErrorMessage="1" promptTitle="Dato Obligatorio para Afiliación" prompt="Para consultar el listado de Actividades Económicas, dar Click en el botón.">
          <x14:formula1>
            <xm:f>'Listado Actividades Economicas'!B$5:B$1108</xm:f>
          </x14:formula1>
          <xm:sqref>G26:G27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263"/>
  <sheetViews>
    <sheetView showGridLines="0" zoomScale="85" zoomScaleNormal="85" zoomScalePageLayoutView="156" workbookViewId="0">
      <selection activeCell="A272" sqref="A272"/>
    </sheetView>
  </sheetViews>
  <sheetFormatPr baseColWidth="10" defaultColWidth="10.85546875" defaultRowHeight="15"/>
  <cols>
    <col min="1" max="1" width="4.7109375" style="15" customWidth="1"/>
    <col min="2" max="2" width="10.5703125" style="15" customWidth="1"/>
    <col min="3" max="6" width="10.85546875" style="15"/>
    <col min="7" max="7" width="20" style="15" customWidth="1"/>
    <col min="8" max="8" width="15.42578125" style="15" customWidth="1"/>
    <col min="9" max="9" width="10.85546875" style="15"/>
    <col min="10" max="10" width="67.42578125" style="15" customWidth="1"/>
    <col min="11" max="12" width="16.5703125" style="15" customWidth="1"/>
    <col min="13" max="13" width="17.140625" style="15" customWidth="1"/>
    <col min="14" max="14" width="10.85546875" style="15"/>
    <col min="15" max="15" width="3.140625" style="94" bestFit="1" customWidth="1"/>
    <col min="16" max="16" width="64" style="94" bestFit="1" customWidth="1"/>
    <col min="17" max="18" width="10.85546875" style="94"/>
    <col min="19" max="16384" width="10.85546875" style="15"/>
  </cols>
  <sheetData>
    <row r="1" spans="1:13" ht="33.950000000000003" customHeight="1">
      <c r="A1" s="712" t="s">
        <v>276</v>
      </c>
      <c r="B1" s="712"/>
      <c r="C1" s="712"/>
      <c r="D1" s="712"/>
      <c r="E1" s="712"/>
      <c r="F1" s="712"/>
      <c r="G1" s="712"/>
      <c r="H1" s="712"/>
      <c r="I1" s="1"/>
      <c r="J1" s="1"/>
      <c r="K1" s="1"/>
      <c r="L1" s="1"/>
      <c r="M1" s="1"/>
    </row>
    <row r="2" spans="1:13">
      <c r="A2" s="479" t="s">
        <v>195</v>
      </c>
      <c r="B2" s="479"/>
      <c r="C2" s="479"/>
      <c r="D2" s="479"/>
      <c r="E2" s="479"/>
      <c r="F2" s="479"/>
      <c r="G2" s="479"/>
      <c r="H2" s="479"/>
      <c r="I2" s="479"/>
      <c r="J2" s="479"/>
      <c r="K2" s="33"/>
      <c r="L2" s="33"/>
      <c r="M2" s="33"/>
    </row>
    <row r="3" spans="1:13" ht="9.75" customHeight="1"/>
    <row r="4" spans="1:13" ht="44.25" customHeight="1">
      <c r="A4" s="757" t="s">
        <v>278</v>
      </c>
      <c r="B4" s="757"/>
      <c r="C4" s="757"/>
      <c r="D4" s="757"/>
      <c r="E4" s="757"/>
      <c r="F4" s="757"/>
      <c r="G4" s="757"/>
      <c r="H4" s="757"/>
      <c r="I4" s="757"/>
      <c r="J4" s="757"/>
      <c r="K4" s="431"/>
      <c r="L4" s="431"/>
      <c r="M4" s="431"/>
    </row>
    <row r="5" spans="1:13" ht="10.5" customHeight="1"/>
    <row r="6" spans="1:13">
      <c r="A6" s="1" t="s">
        <v>273</v>
      </c>
    </row>
    <row r="7" spans="1:13" ht="10.5" customHeight="1">
      <c r="A7" s="1"/>
    </row>
    <row r="8" spans="1:13">
      <c r="A8" s="1" t="s">
        <v>118</v>
      </c>
    </row>
    <row r="9" spans="1:13">
      <c r="A9" s="1"/>
    </row>
    <row r="10" spans="1:13">
      <c r="A10" s="15" t="s">
        <v>279</v>
      </c>
    </row>
    <row r="11" spans="1:13" ht="11.25" customHeight="1">
      <c r="A11" s="1"/>
    </row>
    <row r="12" spans="1:13">
      <c r="A12" s="1" t="s">
        <v>280</v>
      </c>
    </row>
    <row r="13" spans="1:13" ht="9.75" customHeight="1">
      <c r="A13" s="1"/>
    </row>
    <row r="14" spans="1:13">
      <c r="A14" s="1" t="s">
        <v>277</v>
      </c>
    </row>
    <row r="15" spans="1:13">
      <c r="A15" s="1"/>
    </row>
    <row r="16" spans="1:13">
      <c r="A16" s="1"/>
    </row>
    <row r="17" spans="1:13">
      <c r="A17" s="758" t="s">
        <v>5</v>
      </c>
      <c r="B17" s="758"/>
      <c r="C17" s="758"/>
      <c r="D17" s="758"/>
      <c r="E17" s="758"/>
      <c r="F17" s="758"/>
      <c r="G17" s="758"/>
      <c r="H17" s="758"/>
      <c r="I17" s="758"/>
      <c r="J17" s="758"/>
      <c r="K17" s="430"/>
      <c r="L17" s="430"/>
      <c r="M17" s="430"/>
    </row>
    <row r="18" spans="1:13">
      <c r="A18" s="1"/>
    </row>
    <row r="19" spans="1:13" ht="69" customHeight="1">
      <c r="A19" s="759" t="s">
        <v>281</v>
      </c>
      <c r="B19" s="759"/>
      <c r="C19" s="759"/>
      <c r="D19" s="759"/>
      <c r="E19" s="759"/>
      <c r="F19" s="759"/>
      <c r="G19" s="759"/>
      <c r="H19" s="759"/>
      <c r="I19" s="759"/>
      <c r="J19" s="759"/>
      <c r="K19" s="403"/>
      <c r="L19" s="403"/>
      <c r="M19" s="403"/>
    </row>
    <row r="20" spans="1:13">
      <c r="A20" s="1"/>
      <c r="B20" s="1" t="s">
        <v>6</v>
      </c>
    </row>
    <row r="21" spans="1:13" ht="12.75" customHeight="1">
      <c r="A21" s="1"/>
      <c r="B21" s="1"/>
    </row>
    <row r="22" spans="1:13" ht="31.5" customHeight="1">
      <c r="A22" s="1"/>
      <c r="B22" s="17" t="s">
        <v>119</v>
      </c>
      <c r="C22" s="756" t="s">
        <v>282</v>
      </c>
      <c r="D22" s="756"/>
      <c r="E22" s="756"/>
      <c r="F22" s="756"/>
      <c r="G22" s="756"/>
      <c r="H22" s="756"/>
      <c r="I22" s="756"/>
      <c r="J22" s="756"/>
      <c r="K22" s="36"/>
      <c r="L22" s="36"/>
      <c r="M22" s="36"/>
    </row>
    <row r="23" spans="1:13" ht="33" customHeight="1">
      <c r="A23" s="1"/>
      <c r="B23" s="17" t="s">
        <v>120</v>
      </c>
      <c r="C23" s="756" t="s">
        <v>283</v>
      </c>
      <c r="D23" s="756"/>
      <c r="E23" s="756"/>
      <c r="F23" s="756"/>
      <c r="G23" s="756"/>
      <c r="H23" s="756"/>
      <c r="I23" s="756"/>
      <c r="J23" s="756"/>
      <c r="K23" s="36"/>
      <c r="L23" s="36"/>
      <c r="M23" s="36"/>
    </row>
    <row r="24" spans="1:13" ht="26.25" customHeight="1">
      <c r="A24" s="1"/>
      <c r="B24" s="17" t="s">
        <v>121</v>
      </c>
      <c r="C24" s="756" t="s">
        <v>284</v>
      </c>
      <c r="D24" s="756"/>
      <c r="E24" s="756"/>
      <c r="F24" s="756"/>
      <c r="G24" s="756"/>
      <c r="H24" s="756"/>
      <c r="I24" s="756"/>
      <c r="J24" s="756"/>
      <c r="K24" s="36"/>
      <c r="L24" s="36"/>
      <c r="M24" s="36"/>
    </row>
    <row r="25" spans="1:13" ht="12.75" customHeight="1">
      <c r="A25" s="1"/>
    </row>
    <row r="26" spans="1:13">
      <c r="A26" s="479" t="s">
        <v>158</v>
      </c>
      <c r="B26" s="479"/>
      <c r="C26" s="479"/>
      <c r="D26" s="479"/>
      <c r="E26" s="479"/>
      <c r="F26" s="479"/>
      <c r="G26" s="479"/>
      <c r="H26" s="479"/>
      <c r="I26" s="479"/>
      <c r="J26" s="479"/>
      <c r="K26" s="33"/>
      <c r="L26" s="33"/>
      <c r="M26" s="33"/>
    </row>
    <row r="27" spans="1:13">
      <c r="A27" s="1"/>
    </row>
    <row r="28" spans="1:13">
      <c r="A28" s="1"/>
      <c r="C28" s="35" t="s">
        <v>11</v>
      </c>
      <c r="D28" s="747" t="s">
        <v>285</v>
      </c>
      <c r="E28" s="747"/>
      <c r="F28" s="747"/>
      <c r="G28" s="747"/>
      <c r="H28" s="747"/>
    </row>
    <row r="29" spans="1:13">
      <c r="A29" s="1"/>
      <c r="C29" s="16">
        <v>1</v>
      </c>
      <c r="D29" s="744" t="s">
        <v>210</v>
      </c>
      <c r="E29" s="745"/>
      <c r="F29" s="745"/>
      <c r="G29" s="745"/>
      <c r="H29" s="746"/>
    </row>
    <row r="30" spans="1:13">
      <c r="C30" s="16">
        <v>2</v>
      </c>
      <c r="D30" s="744" t="s">
        <v>211</v>
      </c>
      <c r="E30" s="745"/>
      <c r="F30" s="745"/>
      <c r="G30" s="745"/>
      <c r="H30" s="746"/>
    </row>
    <row r="31" spans="1:13">
      <c r="C31" s="16">
        <v>3</v>
      </c>
      <c r="D31" s="744" t="s">
        <v>212</v>
      </c>
      <c r="E31" s="745"/>
      <c r="F31" s="745"/>
      <c r="G31" s="745"/>
      <c r="H31" s="746"/>
    </row>
    <row r="32" spans="1:13">
      <c r="C32" s="16">
        <v>4</v>
      </c>
      <c r="D32" s="744" t="s">
        <v>213</v>
      </c>
      <c r="E32" s="745"/>
      <c r="F32" s="745"/>
      <c r="G32" s="745"/>
      <c r="H32" s="746"/>
    </row>
    <row r="33" spans="1:20">
      <c r="C33" s="16">
        <v>5</v>
      </c>
      <c r="D33" s="744" t="s">
        <v>214</v>
      </c>
      <c r="E33" s="745"/>
      <c r="F33" s="745"/>
      <c r="G33" s="745"/>
      <c r="H33" s="746"/>
    </row>
    <row r="34" spans="1:20">
      <c r="C34" s="16">
        <v>6</v>
      </c>
      <c r="D34" s="744" t="s">
        <v>215</v>
      </c>
      <c r="E34" s="745"/>
      <c r="F34" s="745"/>
      <c r="G34" s="745"/>
      <c r="H34" s="746"/>
    </row>
    <row r="35" spans="1:20">
      <c r="C35" s="16">
        <v>7</v>
      </c>
      <c r="D35" s="744" t="s">
        <v>216</v>
      </c>
      <c r="E35" s="745"/>
      <c r="F35" s="745"/>
      <c r="G35" s="745"/>
      <c r="H35" s="746"/>
    </row>
    <row r="36" spans="1:20">
      <c r="C36" s="16">
        <v>8</v>
      </c>
      <c r="D36" s="744" t="s">
        <v>217</v>
      </c>
      <c r="E36" s="745"/>
      <c r="F36" s="745"/>
      <c r="G36" s="745"/>
      <c r="H36" s="746"/>
    </row>
    <row r="38" spans="1:20" ht="41.25" customHeight="1">
      <c r="B38" s="760" t="s">
        <v>286</v>
      </c>
      <c r="C38" s="760"/>
      <c r="D38" s="760"/>
      <c r="E38" s="760"/>
      <c r="F38" s="760"/>
      <c r="G38" s="760"/>
      <c r="H38" s="760"/>
      <c r="I38" s="760"/>
      <c r="J38" s="760"/>
      <c r="K38" s="34"/>
      <c r="L38" s="34"/>
      <c r="M38" s="34"/>
    </row>
    <row r="40" spans="1:20">
      <c r="A40" s="479" t="s">
        <v>287</v>
      </c>
      <c r="B40" s="479"/>
      <c r="C40" s="479"/>
      <c r="D40" s="479"/>
      <c r="E40" s="479"/>
      <c r="F40" s="479"/>
      <c r="G40" s="479"/>
      <c r="H40" s="479"/>
      <c r="I40" s="479"/>
      <c r="J40" s="479"/>
      <c r="K40" s="33"/>
      <c r="L40" s="33"/>
      <c r="M40" s="33"/>
    </row>
    <row r="42" spans="1:20">
      <c r="C42" s="35" t="s">
        <v>11</v>
      </c>
      <c r="D42" s="747" t="s">
        <v>159</v>
      </c>
      <c r="E42" s="747"/>
      <c r="F42" s="747"/>
      <c r="G42" s="747"/>
      <c r="H42" s="747"/>
      <c r="O42" s="94">
        <v>0</v>
      </c>
      <c r="P42" s="741" t="s">
        <v>175</v>
      </c>
      <c r="Q42" s="741"/>
      <c r="R42" s="741"/>
      <c r="S42" s="741"/>
      <c r="T42" s="741"/>
    </row>
    <row r="43" spans="1:20">
      <c r="C43" s="16">
        <v>1</v>
      </c>
      <c r="D43" s="744" t="s">
        <v>288</v>
      </c>
      <c r="E43" s="745"/>
      <c r="F43" s="745"/>
      <c r="G43" s="745"/>
      <c r="H43" s="746"/>
      <c r="O43" s="95">
        <v>1</v>
      </c>
      <c r="P43" s="94" t="s">
        <v>122</v>
      </c>
    </row>
    <row r="44" spans="1:20">
      <c r="C44" s="16">
        <v>2</v>
      </c>
      <c r="D44" s="744" t="s">
        <v>218</v>
      </c>
      <c r="E44" s="745"/>
      <c r="F44" s="745"/>
      <c r="G44" s="745"/>
      <c r="H44" s="746"/>
      <c r="O44" s="95">
        <v>2</v>
      </c>
      <c r="P44" s="94" t="s">
        <v>123</v>
      </c>
    </row>
    <row r="45" spans="1:20">
      <c r="C45" s="16">
        <v>3</v>
      </c>
      <c r="D45" s="744" t="s">
        <v>219</v>
      </c>
      <c r="E45" s="745"/>
      <c r="F45" s="745"/>
      <c r="G45" s="745"/>
      <c r="H45" s="746"/>
      <c r="O45" s="95">
        <v>3</v>
      </c>
      <c r="P45" s="94" t="s">
        <v>124</v>
      </c>
    </row>
    <row r="46" spans="1:20">
      <c r="C46" s="16">
        <v>4</v>
      </c>
      <c r="D46" s="744" t="s">
        <v>220</v>
      </c>
      <c r="E46" s="745"/>
      <c r="F46" s="745"/>
      <c r="G46" s="745"/>
      <c r="H46" s="746"/>
      <c r="O46" s="95">
        <v>4</v>
      </c>
      <c r="P46" s="94" t="s">
        <v>125</v>
      </c>
    </row>
    <row r="47" spans="1:20">
      <c r="C47" s="16">
        <v>5</v>
      </c>
      <c r="D47" s="744" t="s">
        <v>289</v>
      </c>
      <c r="E47" s="745"/>
      <c r="F47" s="745"/>
      <c r="G47" s="745"/>
      <c r="H47" s="746"/>
      <c r="O47" s="95">
        <v>5</v>
      </c>
      <c r="P47" s="94" t="s">
        <v>160</v>
      </c>
    </row>
    <row r="50" spans="1:20" ht="35.25" customHeight="1">
      <c r="B50" s="748" t="s">
        <v>290</v>
      </c>
      <c r="C50" s="748"/>
      <c r="D50" s="748"/>
      <c r="E50" s="748"/>
      <c r="F50" s="748"/>
      <c r="G50" s="748"/>
      <c r="H50" s="748"/>
      <c r="I50" s="748"/>
    </row>
    <row r="52" spans="1:20">
      <c r="A52" s="479" t="s">
        <v>291</v>
      </c>
      <c r="B52" s="479"/>
      <c r="C52" s="479"/>
      <c r="D52" s="479"/>
      <c r="E52" s="479"/>
      <c r="F52" s="479"/>
      <c r="G52" s="479"/>
      <c r="H52" s="479"/>
      <c r="I52" s="479"/>
      <c r="J52" s="479"/>
      <c r="K52" s="33"/>
      <c r="L52" s="33"/>
      <c r="M52" s="33"/>
    </row>
    <row r="53" spans="1:20">
      <c r="J53" s="462"/>
      <c r="K53" s="462"/>
      <c r="L53" s="462"/>
      <c r="M53" s="462"/>
      <c r="S53" s="94"/>
      <c r="T53" s="94"/>
    </row>
    <row r="54" spans="1:20">
      <c r="C54" s="35" t="s">
        <v>11</v>
      </c>
      <c r="D54" s="747" t="s">
        <v>291</v>
      </c>
      <c r="E54" s="747"/>
      <c r="F54" s="747"/>
      <c r="G54" s="747"/>
      <c r="H54" s="747"/>
      <c r="J54" s="33"/>
      <c r="K54" s="479"/>
      <c r="L54" s="479"/>
      <c r="M54" s="479"/>
      <c r="N54" s="479"/>
      <c r="O54" s="479"/>
      <c r="P54" s="741" t="s">
        <v>175</v>
      </c>
      <c r="Q54" s="741"/>
      <c r="R54" s="741"/>
      <c r="S54" s="741"/>
      <c r="T54" s="741"/>
    </row>
    <row r="55" spans="1:20">
      <c r="C55" s="19" t="s">
        <v>126</v>
      </c>
      <c r="D55" s="749" t="s">
        <v>209</v>
      </c>
      <c r="E55" s="750"/>
      <c r="F55" s="750"/>
      <c r="G55" s="750"/>
      <c r="H55" s="751"/>
      <c r="J55" s="402"/>
      <c r="K55" s="755"/>
      <c r="L55" s="755"/>
      <c r="M55" s="755"/>
      <c r="N55" s="755"/>
      <c r="O55" s="755"/>
      <c r="P55" s="742" t="s">
        <v>127</v>
      </c>
      <c r="Q55" s="742"/>
      <c r="R55" s="742"/>
      <c r="S55" s="742"/>
      <c r="T55" s="742"/>
    </row>
    <row r="56" spans="1:20">
      <c r="C56" s="19" t="s">
        <v>128</v>
      </c>
      <c r="D56" s="749" t="s">
        <v>2489</v>
      </c>
      <c r="E56" s="750"/>
      <c r="F56" s="750"/>
      <c r="G56" s="750"/>
      <c r="H56" s="751"/>
      <c r="J56" s="402"/>
      <c r="K56" s="755"/>
      <c r="L56" s="755"/>
      <c r="M56" s="755"/>
      <c r="N56" s="755"/>
      <c r="O56" s="755"/>
      <c r="P56" s="742" t="s">
        <v>173</v>
      </c>
      <c r="Q56" s="742"/>
      <c r="R56" s="742"/>
      <c r="S56" s="742"/>
      <c r="T56" s="742"/>
    </row>
    <row r="57" spans="1:20" ht="29.45" customHeight="1">
      <c r="C57" s="19" t="s">
        <v>102</v>
      </c>
      <c r="D57" s="752" t="s">
        <v>292</v>
      </c>
      <c r="E57" s="753"/>
      <c r="F57" s="753"/>
      <c r="G57" s="753"/>
      <c r="H57" s="754"/>
      <c r="J57" s="402"/>
      <c r="K57" s="756"/>
      <c r="L57" s="756"/>
      <c r="M57" s="756"/>
      <c r="N57" s="756"/>
      <c r="O57" s="756"/>
      <c r="P57" s="742" t="s">
        <v>129</v>
      </c>
      <c r="Q57" s="742"/>
      <c r="R57" s="742"/>
      <c r="S57" s="742"/>
      <c r="T57" s="742"/>
    </row>
    <row r="58" spans="1:20" ht="33" customHeight="1">
      <c r="C58" s="20" t="s">
        <v>104</v>
      </c>
      <c r="D58" s="749" t="s">
        <v>2539</v>
      </c>
      <c r="E58" s="750"/>
      <c r="F58" s="750"/>
      <c r="G58" s="750"/>
      <c r="H58" s="751"/>
      <c r="J58" s="463"/>
      <c r="K58" s="755"/>
      <c r="L58" s="755"/>
      <c r="M58" s="755"/>
      <c r="N58" s="755"/>
      <c r="O58" s="755"/>
      <c r="P58" s="743" t="s">
        <v>174</v>
      </c>
      <c r="Q58" s="743"/>
      <c r="R58" s="743"/>
      <c r="S58" s="743"/>
      <c r="T58" s="743"/>
    </row>
    <row r="59" spans="1:20" ht="33" customHeight="1">
      <c r="C59" s="19" t="s">
        <v>106</v>
      </c>
      <c r="D59" s="749" t="s">
        <v>293</v>
      </c>
      <c r="E59" s="750"/>
      <c r="F59" s="750"/>
      <c r="G59" s="750"/>
      <c r="H59" s="751"/>
      <c r="J59" s="402"/>
      <c r="K59" s="755"/>
      <c r="L59" s="755"/>
      <c r="M59" s="755"/>
      <c r="N59" s="755"/>
      <c r="O59" s="755"/>
      <c r="P59" s="421" t="str">
        <f>+D59</f>
        <v>Cooperativas y Pre-cooperativas de trabajo asociado.</v>
      </c>
      <c r="Q59" s="421"/>
      <c r="R59" s="421"/>
      <c r="S59" s="421"/>
      <c r="T59" s="421"/>
    </row>
    <row r="60" spans="1:20" ht="33" customHeight="1">
      <c r="C60" s="20" t="s">
        <v>108</v>
      </c>
      <c r="D60" s="752" t="s">
        <v>161</v>
      </c>
      <c r="E60" s="753"/>
      <c r="F60" s="753"/>
      <c r="G60" s="753"/>
      <c r="H60" s="754"/>
      <c r="J60" s="463"/>
      <c r="K60" s="756"/>
      <c r="L60" s="756"/>
      <c r="M60" s="756"/>
      <c r="N60" s="756"/>
      <c r="O60" s="756"/>
      <c r="P60" s="421" t="str">
        <f>+D60</f>
        <v>Misión diplomática, consular o de organismos multilaterales no sometidos a la legislación colombiana.</v>
      </c>
      <c r="Q60" s="421"/>
      <c r="R60" s="421"/>
      <c r="S60" s="421"/>
      <c r="T60" s="421"/>
    </row>
    <row r="61" spans="1:20">
      <c r="C61" s="19" t="s">
        <v>2525</v>
      </c>
      <c r="D61" s="752" t="s">
        <v>161</v>
      </c>
      <c r="E61" s="753"/>
      <c r="F61" s="753"/>
      <c r="G61" s="753"/>
      <c r="H61" s="754"/>
      <c r="J61" s="402"/>
      <c r="K61" s="756"/>
      <c r="L61" s="756"/>
      <c r="M61" s="756"/>
      <c r="N61" s="756"/>
      <c r="O61" s="756"/>
      <c r="P61" s="742" t="str">
        <f>+D61</f>
        <v>Misión diplomática, consular o de organismos multilaterales no sometidos a la legislación colombiana.</v>
      </c>
      <c r="Q61" s="742"/>
      <c r="R61" s="742"/>
      <c r="S61" s="742"/>
      <c r="T61" s="742"/>
    </row>
    <row r="62" spans="1:20">
      <c r="C62" s="19" t="s">
        <v>130</v>
      </c>
      <c r="D62" s="438" t="s">
        <v>294</v>
      </c>
      <c r="E62" s="439"/>
      <c r="F62" s="439"/>
      <c r="G62" s="439"/>
      <c r="H62" s="440"/>
      <c r="J62" s="402"/>
      <c r="K62" s="21"/>
      <c r="L62" s="21"/>
      <c r="M62" s="21"/>
      <c r="N62" s="21"/>
      <c r="O62" s="21"/>
      <c r="S62" s="94"/>
      <c r="T62" s="94"/>
    </row>
    <row r="63" spans="1:20">
      <c r="C63" s="19" t="s">
        <v>2527</v>
      </c>
      <c r="D63" s="438" t="s">
        <v>2526</v>
      </c>
      <c r="E63" s="439"/>
      <c r="F63" s="439"/>
      <c r="G63" s="439"/>
      <c r="H63" s="440"/>
      <c r="J63" s="402"/>
      <c r="K63" s="21"/>
      <c r="L63" s="21"/>
      <c r="M63" s="21"/>
      <c r="N63" s="21"/>
      <c r="O63" s="21"/>
      <c r="S63" s="94"/>
      <c r="T63" s="94"/>
    </row>
    <row r="64" spans="1:20">
      <c r="C64" s="19">
        <v>15</v>
      </c>
      <c r="D64" s="438" t="s">
        <v>2540</v>
      </c>
      <c r="E64" s="439"/>
      <c r="F64" s="439"/>
      <c r="G64" s="439"/>
      <c r="H64" s="440"/>
      <c r="J64" s="402"/>
      <c r="K64" s="21"/>
      <c r="L64" s="21"/>
      <c r="M64" s="21"/>
      <c r="N64" s="21"/>
      <c r="O64" s="21"/>
      <c r="P64" s="441" t="s">
        <v>2541</v>
      </c>
      <c r="S64" s="94"/>
      <c r="T64" s="94"/>
    </row>
    <row r="65" spans="1:20">
      <c r="C65" s="437"/>
      <c r="J65" s="437"/>
      <c r="O65" s="15"/>
      <c r="S65" s="94"/>
      <c r="T65" s="94"/>
    </row>
    <row r="66" spans="1:20">
      <c r="C66" s="437"/>
      <c r="J66" s="437"/>
      <c r="O66" s="15"/>
      <c r="S66" s="94"/>
      <c r="T66" s="94"/>
    </row>
    <row r="67" spans="1:20">
      <c r="S67" s="94"/>
      <c r="T67" s="94"/>
    </row>
    <row r="68" spans="1:20" ht="15.75" thickBot="1">
      <c r="C68" s="15" t="s">
        <v>295</v>
      </c>
      <c r="P68"/>
      <c r="Q68"/>
      <c r="R68"/>
      <c r="S68"/>
      <c r="T68"/>
    </row>
    <row r="69" spans="1:20" ht="15.75" thickBot="1">
      <c r="D69" s="764" t="s">
        <v>172</v>
      </c>
      <c r="E69" s="765"/>
      <c r="F69" s="1"/>
      <c r="G69" s="1"/>
      <c r="H69" s="1"/>
      <c r="P69"/>
      <c r="Q69"/>
      <c r="R69"/>
      <c r="S69"/>
      <c r="T69"/>
    </row>
    <row r="70" spans="1:20">
      <c r="D70" s="24" t="s">
        <v>12</v>
      </c>
      <c r="E70" s="25"/>
    </row>
    <row r="71" spans="1:20">
      <c r="D71" s="26" t="s">
        <v>296</v>
      </c>
      <c r="E71" s="27"/>
    </row>
    <row r="73" spans="1:20">
      <c r="A73" s="758" t="s">
        <v>13</v>
      </c>
      <c r="B73" s="758"/>
      <c r="C73" s="758"/>
      <c r="D73" s="758"/>
      <c r="E73" s="758"/>
      <c r="F73" s="758"/>
      <c r="G73" s="758"/>
      <c r="H73" s="758"/>
      <c r="I73" s="758"/>
      <c r="J73" s="758"/>
      <c r="K73" s="430"/>
      <c r="L73" s="430"/>
      <c r="M73" s="430"/>
    </row>
    <row r="75" spans="1:20" ht="35.25" customHeight="1">
      <c r="B75" s="748" t="s">
        <v>297</v>
      </c>
      <c r="C75" s="748"/>
      <c r="D75" s="748"/>
      <c r="E75" s="748"/>
      <c r="F75" s="748"/>
      <c r="G75" s="748"/>
      <c r="H75" s="748"/>
      <c r="I75" s="748"/>
    </row>
    <row r="77" spans="1:20" ht="32.25" customHeight="1">
      <c r="B77" s="748" t="s">
        <v>298</v>
      </c>
      <c r="C77" s="748"/>
      <c r="D77" s="748"/>
      <c r="E77" s="748"/>
      <c r="F77" s="748"/>
      <c r="G77" s="748"/>
      <c r="H77" s="748"/>
      <c r="I77" s="748"/>
    </row>
    <row r="79" spans="1:20">
      <c r="A79" s="479" t="s">
        <v>299</v>
      </c>
      <c r="B79" s="479"/>
      <c r="C79" s="479"/>
      <c r="D79" s="479"/>
      <c r="E79" s="479"/>
      <c r="F79" s="479"/>
      <c r="G79" s="479"/>
      <c r="H79" s="479"/>
      <c r="I79" s="479"/>
      <c r="J79" s="479"/>
      <c r="K79" s="33"/>
      <c r="L79" s="33"/>
      <c r="M79" s="33"/>
    </row>
    <row r="81" spans="2:18">
      <c r="C81" s="35" t="s">
        <v>11</v>
      </c>
      <c r="D81" s="747" t="s">
        <v>299</v>
      </c>
      <c r="E81" s="747"/>
      <c r="F81" s="747"/>
      <c r="G81" s="747"/>
      <c r="H81" s="747"/>
    </row>
    <row r="82" spans="2:18">
      <c r="C82" s="18" t="s">
        <v>131</v>
      </c>
      <c r="D82" s="744" t="s">
        <v>300</v>
      </c>
      <c r="E82" s="745"/>
      <c r="F82" s="745"/>
      <c r="G82" s="745"/>
      <c r="H82" s="746"/>
    </row>
    <row r="83" spans="2:18" ht="41.25" customHeight="1">
      <c r="C83" s="19" t="s">
        <v>61</v>
      </c>
      <c r="D83" s="761" t="s">
        <v>301</v>
      </c>
      <c r="E83" s="762"/>
      <c r="F83" s="762"/>
      <c r="G83" s="762"/>
      <c r="H83" s="763"/>
    </row>
    <row r="84" spans="2:18" ht="79.5" customHeight="1">
      <c r="C84" s="19" t="s">
        <v>63</v>
      </c>
      <c r="D84" s="761" t="s">
        <v>302</v>
      </c>
      <c r="E84" s="762"/>
      <c r="F84" s="762"/>
      <c r="G84" s="762"/>
      <c r="H84" s="763"/>
    </row>
    <row r="85" spans="2:18" ht="64.5" customHeight="1">
      <c r="C85" s="19" t="s">
        <v>65</v>
      </c>
      <c r="D85" s="761" t="s">
        <v>303</v>
      </c>
      <c r="E85" s="762"/>
      <c r="F85" s="762"/>
      <c r="G85" s="762"/>
      <c r="H85" s="763"/>
    </row>
    <row r="86" spans="2:18" ht="56.25" customHeight="1">
      <c r="C86" s="20" t="s">
        <v>67</v>
      </c>
      <c r="D86" s="761" t="s">
        <v>304</v>
      </c>
      <c r="E86" s="762"/>
      <c r="F86" s="762"/>
      <c r="G86" s="762"/>
      <c r="H86" s="763"/>
    </row>
    <row r="87" spans="2:18" ht="80.25" customHeight="1">
      <c r="C87" s="19" t="s">
        <v>69</v>
      </c>
      <c r="D87" s="761" t="s">
        <v>305</v>
      </c>
      <c r="E87" s="762"/>
      <c r="F87" s="762"/>
      <c r="G87" s="762"/>
      <c r="H87" s="763"/>
    </row>
    <row r="88" spans="2:18" ht="51.75" customHeight="1">
      <c r="C88" s="345" t="s">
        <v>70</v>
      </c>
      <c r="D88" s="766" t="s">
        <v>306</v>
      </c>
      <c r="E88" s="767"/>
      <c r="F88" s="767"/>
      <c r="G88" s="767"/>
      <c r="H88" s="768"/>
    </row>
    <row r="89" spans="2:18" ht="51.75" customHeight="1">
      <c r="C89" s="345" t="s">
        <v>72</v>
      </c>
      <c r="D89" s="761" t="s">
        <v>651</v>
      </c>
      <c r="E89" s="762"/>
      <c r="F89" s="762"/>
      <c r="G89" s="762"/>
      <c r="H89" s="763"/>
    </row>
    <row r="90" spans="2:18" ht="51.75" customHeight="1">
      <c r="C90" s="19" t="s">
        <v>648</v>
      </c>
      <c r="D90" s="761" t="s">
        <v>649</v>
      </c>
      <c r="E90" s="762"/>
      <c r="F90" s="762"/>
      <c r="G90" s="762"/>
      <c r="H90" s="763"/>
    </row>
    <row r="91" spans="2:18" ht="51.75" customHeight="1">
      <c r="C91" s="19" t="s">
        <v>71</v>
      </c>
      <c r="D91" s="761" t="s">
        <v>650</v>
      </c>
      <c r="E91" s="762"/>
      <c r="F91" s="762"/>
      <c r="G91" s="762"/>
      <c r="H91" s="763"/>
    </row>
    <row r="93" spans="2:18" ht="45.75" customHeight="1">
      <c r="B93" s="748" t="s">
        <v>307</v>
      </c>
      <c r="C93" s="748"/>
      <c r="D93" s="748"/>
      <c r="E93" s="748"/>
      <c r="F93" s="748"/>
      <c r="G93" s="748"/>
      <c r="H93" s="748"/>
      <c r="I93" s="748"/>
    </row>
    <row r="95" spans="2:18" s="14" customFormat="1" ht="55.5" customHeight="1">
      <c r="B95" s="757" t="s">
        <v>308</v>
      </c>
      <c r="C95" s="757"/>
      <c r="D95" s="757"/>
      <c r="E95" s="757"/>
      <c r="F95" s="757"/>
      <c r="G95" s="757"/>
      <c r="H95" s="757"/>
      <c r="I95" s="757"/>
      <c r="O95" s="96"/>
      <c r="P95" s="96"/>
      <c r="Q95" s="96"/>
      <c r="R95" s="96"/>
    </row>
    <row r="98" spans="2:14" ht="33.75" customHeight="1">
      <c r="B98" s="748" t="s">
        <v>309</v>
      </c>
      <c r="C98" s="748"/>
      <c r="D98" s="748"/>
      <c r="E98" s="748"/>
      <c r="F98" s="748"/>
      <c r="G98" s="748"/>
      <c r="H98" s="748"/>
      <c r="I98" s="748"/>
    </row>
    <row r="100" spans="2:14">
      <c r="C100" s="33" t="s">
        <v>133</v>
      </c>
      <c r="D100" s="15" t="s">
        <v>205</v>
      </c>
    </row>
    <row r="101" spans="2:14">
      <c r="C101" s="33" t="s">
        <v>133</v>
      </c>
      <c r="D101" s="15" t="s">
        <v>206</v>
      </c>
    </row>
    <row r="102" spans="2:14">
      <c r="C102" s="33" t="s">
        <v>133</v>
      </c>
      <c r="D102" s="15" t="s">
        <v>207</v>
      </c>
    </row>
    <row r="103" spans="2:14">
      <c r="C103" s="33" t="s">
        <v>133</v>
      </c>
      <c r="D103" s="15" t="s">
        <v>208</v>
      </c>
    </row>
    <row r="106" spans="2:14" ht="33.75" customHeight="1">
      <c r="B106" s="748" t="s">
        <v>310</v>
      </c>
      <c r="C106" s="748"/>
      <c r="D106" s="748"/>
      <c r="E106" s="748"/>
      <c r="F106" s="748"/>
      <c r="G106" s="748"/>
      <c r="H106" s="748"/>
      <c r="I106" s="748"/>
    </row>
    <row r="108" spans="2:14">
      <c r="B108" s="479" t="s">
        <v>311</v>
      </c>
      <c r="C108" s="479"/>
      <c r="D108" s="479"/>
      <c r="E108" s="479"/>
      <c r="F108" s="479"/>
      <c r="G108" s="479"/>
      <c r="H108" s="479"/>
      <c r="I108" s="479"/>
      <c r="J108" s="1"/>
      <c r="K108" s="1"/>
      <c r="L108" s="1"/>
      <c r="M108" s="1"/>
      <c r="N108" s="1"/>
    </row>
    <row r="110" spans="2:14">
      <c r="D110" s="35" t="s">
        <v>11</v>
      </c>
      <c r="E110" s="747" t="s">
        <v>312</v>
      </c>
      <c r="F110" s="747"/>
      <c r="G110" s="747"/>
      <c r="H110" s="747"/>
      <c r="I110" s="747"/>
    </row>
    <row r="111" spans="2:14">
      <c r="D111" s="18" t="s">
        <v>131</v>
      </c>
      <c r="E111" s="744" t="s">
        <v>300</v>
      </c>
      <c r="F111" s="745"/>
      <c r="G111" s="745"/>
      <c r="H111" s="745"/>
      <c r="I111" s="746"/>
    </row>
    <row r="112" spans="2:14" ht="45" customHeight="1">
      <c r="D112" s="19" t="s">
        <v>61</v>
      </c>
      <c r="E112" s="761" t="s">
        <v>301</v>
      </c>
      <c r="F112" s="762"/>
      <c r="G112" s="762"/>
      <c r="H112" s="762"/>
      <c r="I112" s="763"/>
    </row>
    <row r="113" spans="1:18" ht="74.25" customHeight="1">
      <c r="D113" s="19" t="s">
        <v>63</v>
      </c>
      <c r="E113" s="761" t="s">
        <v>302</v>
      </c>
      <c r="F113" s="762"/>
      <c r="G113" s="762"/>
      <c r="H113" s="762"/>
      <c r="I113" s="763"/>
    </row>
    <row r="114" spans="1:18" ht="60.75" customHeight="1">
      <c r="D114" s="19" t="s">
        <v>65</v>
      </c>
      <c r="E114" s="761" t="s">
        <v>303</v>
      </c>
      <c r="F114" s="762"/>
      <c r="G114" s="762"/>
      <c r="H114" s="762"/>
      <c r="I114" s="763"/>
    </row>
    <row r="115" spans="1:18" ht="55.5" customHeight="1">
      <c r="D115" s="20" t="s">
        <v>67</v>
      </c>
      <c r="E115" s="761" t="s">
        <v>304</v>
      </c>
      <c r="F115" s="762"/>
      <c r="G115" s="762"/>
      <c r="H115" s="762"/>
      <c r="I115" s="763"/>
    </row>
    <row r="116" spans="1:18" ht="77.25" customHeight="1">
      <c r="D116" s="19" t="s">
        <v>69</v>
      </c>
      <c r="E116" s="761" t="s">
        <v>305</v>
      </c>
      <c r="F116" s="762"/>
      <c r="G116" s="762"/>
      <c r="H116" s="762"/>
      <c r="I116" s="763"/>
    </row>
    <row r="117" spans="1:18" ht="52.5" customHeight="1">
      <c r="D117" s="19" t="s">
        <v>70</v>
      </c>
      <c r="E117" s="761" t="s">
        <v>306</v>
      </c>
      <c r="F117" s="762"/>
      <c r="G117" s="762"/>
      <c r="H117" s="762"/>
      <c r="I117" s="763"/>
    </row>
    <row r="118" spans="1:18" ht="52.5" customHeight="1">
      <c r="D118" s="345" t="s">
        <v>72</v>
      </c>
      <c r="E118" s="761" t="s">
        <v>651</v>
      </c>
      <c r="F118" s="762"/>
      <c r="G118" s="762"/>
      <c r="H118" s="762"/>
      <c r="I118" s="763"/>
    </row>
    <row r="119" spans="1:18" ht="52.5" customHeight="1">
      <c r="D119" s="19" t="s">
        <v>648</v>
      </c>
      <c r="E119" s="761" t="s">
        <v>649</v>
      </c>
      <c r="F119" s="762"/>
      <c r="G119" s="762"/>
      <c r="H119" s="762"/>
      <c r="I119" s="763"/>
    </row>
    <row r="120" spans="1:18" ht="52.5" customHeight="1">
      <c r="D120" s="19" t="s">
        <v>71</v>
      </c>
      <c r="E120" s="761" t="s">
        <v>650</v>
      </c>
      <c r="F120" s="762"/>
      <c r="G120" s="762"/>
      <c r="H120" s="762"/>
      <c r="I120" s="763"/>
    </row>
    <row r="123" spans="1:18" ht="33.75" customHeight="1">
      <c r="B123" s="748" t="s">
        <v>313</v>
      </c>
      <c r="C123" s="748"/>
      <c r="D123" s="748"/>
      <c r="E123" s="748"/>
      <c r="F123" s="748"/>
      <c r="G123" s="748"/>
      <c r="H123" s="748"/>
      <c r="I123" s="748"/>
    </row>
    <row r="125" spans="1:18" s="21" customFormat="1" ht="33.75" customHeight="1">
      <c r="B125" s="760" t="s">
        <v>314</v>
      </c>
      <c r="C125" s="760"/>
      <c r="D125" s="760"/>
      <c r="E125" s="760"/>
      <c r="F125" s="760"/>
      <c r="G125" s="760"/>
      <c r="H125" s="760"/>
      <c r="I125" s="760"/>
      <c r="O125" s="97"/>
      <c r="P125" s="97"/>
      <c r="Q125" s="97"/>
      <c r="R125" s="97"/>
    </row>
    <row r="128" spans="1:18">
      <c r="A128" s="758" t="s">
        <v>19</v>
      </c>
      <c r="B128" s="758"/>
      <c r="C128" s="758"/>
      <c r="D128" s="758"/>
      <c r="E128" s="758"/>
      <c r="F128" s="758"/>
      <c r="G128" s="758"/>
      <c r="H128" s="758"/>
      <c r="I128" s="758"/>
      <c r="J128" s="758"/>
      <c r="K128" s="430"/>
      <c r="L128" s="430"/>
      <c r="M128" s="430"/>
    </row>
    <row r="131" spans="2:9" ht="33.75" customHeight="1">
      <c r="B131" s="760" t="s">
        <v>315</v>
      </c>
      <c r="C131" s="760"/>
      <c r="D131" s="760"/>
      <c r="E131" s="760"/>
      <c r="F131" s="760"/>
      <c r="G131" s="760"/>
      <c r="H131" s="760"/>
      <c r="I131" s="760"/>
    </row>
    <row r="132" spans="2:9">
      <c r="C132" s="33" t="s">
        <v>132</v>
      </c>
      <c r="D132" s="15" t="s">
        <v>196</v>
      </c>
    </row>
    <row r="133" spans="2:9">
      <c r="C133" s="33" t="s">
        <v>132</v>
      </c>
      <c r="D133" s="15" t="s">
        <v>197</v>
      </c>
    </row>
    <row r="134" spans="2:9">
      <c r="C134" s="33" t="s">
        <v>132</v>
      </c>
      <c r="D134" s="15" t="s">
        <v>198</v>
      </c>
    </row>
    <row r="135" spans="2:9">
      <c r="C135" s="33" t="s">
        <v>132</v>
      </c>
      <c r="D135" s="15" t="s">
        <v>199</v>
      </c>
    </row>
    <row r="136" spans="2:9">
      <c r="C136" s="33" t="s">
        <v>132</v>
      </c>
      <c r="D136" s="15" t="s">
        <v>200</v>
      </c>
    </row>
    <row r="137" spans="2:9">
      <c r="C137" s="33" t="s">
        <v>132</v>
      </c>
      <c r="D137" s="15" t="s">
        <v>201</v>
      </c>
    </row>
    <row r="138" spans="2:9">
      <c r="C138" s="33" t="s">
        <v>132</v>
      </c>
      <c r="D138" s="15" t="s">
        <v>202</v>
      </c>
    </row>
    <row r="139" spans="2:9">
      <c r="C139" s="33" t="s">
        <v>132</v>
      </c>
      <c r="D139" s="15" t="s">
        <v>203</v>
      </c>
    </row>
    <row r="140" spans="2:9">
      <c r="C140" s="33" t="s">
        <v>132</v>
      </c>
      <c r="D140" s="15" t="s">
        <v>204</v>
      </c>
    </row>
    <row r="142" spans="2:9">
      <c r="B142" s="15" t="s">
        <v>316</v>
      </c>
    </row>
    <row r="144" spans="2:9" ht="33.75" customHeight="1">
      <c r="B144" s="748" t="s">
        <v>162</v>
      </c>
      <c r="C144" s="748"/>
      <c r="D144" s="748"/>
      <c r="E144" s="748"/>
      <c r="F144" s="748"/>
      <c r="G144" s="748"/>
      <c r="H144" s="748"/>
      <c r="I144" s="748"/>
    </row>
    <row r="146" spans="2:14">
      <c r="C146" s="33" t="s">
        <v>133</v>
      </c>
      <c r="D146" s="15" t="s">
        <v>205</v>
      </c>
    </row>
    <row r="147" spans="2:14">
      <c r="C147" s="33" t="s">
        <v>133</v>
      </c>
      <c r="D147" s="15" t="s">
        <v>206</v>
      </c>
    </row>
    <row r="148" spans="2:14">
      <c r="C148" s="33" t="s">
        <v>133</v>
      </c>
      <c r="D148" s="15" t="s">
        <v>207</v>
      </c>
    </row>
    <row r="149" spans="2:14">
      <c r="C149" s="33" t="s">
        <v>133</v>
      </c>
      <c r="D149" s="15" t="s">
        <v>208</v>
      </c>
    </row>
    <row r="152" spans="2:14" ht="33.75" customHeight="1">
      <c r="B152" s="748" t="s">
        <v>317</v>
      </c>
      <c r="C152" s="748"/>
      <c r="D152" s="748"/>
      <c r="E152" s="748"/>
      <c r="F152" s="748"/>
      <c r="G152" s="748"/>
      <c r="H152" s="748"/>
      <c r="I152" s="748"/>
    </row>
    <row r="154" spans="2:14">
      <c r="B154" s="479" t="s">
        <v>163</v>
      </c>
      <c r="C154" s="479"/>
      <c r="D154" s="479"/>
      <c r="E154" s="479"/>
      <c r="F154" s="479"/>
      <c r="G154" s="479"/>
      <c r="H154" s="479"/>
      <c r="I154" s="479"/>
      <c r="J154" s="479"/>
      <c r="K154" s="479"/>
      <c r="L154" s="479"/>
      <c r="M154" s="479"/>
      <c r="N154" s="479"/>
    </row>
    <row r="156" spans="2:14">
      <c r="D156" s="35" t="s">
        <v>11</v>
      </c>
      <c r="E156" s="747" t="s">
        <v>163</v>
      </c>
      <c r="F156" s="747"/>
      <c r="G156" s="747"/>
      <c r="H156" s="747"/>
      <c r="I156" s="747"/>
    </row>
    <row r="157" spans="2:14" ht="45" customHeight="1">
      <c r="D157" s="19" t="s">
        <v>61</v>
      </c>
      <c r="E157" s="761" t="s">
        <v>301</v>
      </c>
      <c r="F157" s="762"/>
      <c r="G157" s="762"/>
      <c r="H157" s="762"/>
      <c r="I157" s="763"/>
    </row>
    <row r="158" spans="2:14" ht="74.25" customHeight="1">
      <c r="D158" s="19" t="s">
        <v>63</v>
      </c>
      <c r="E158" s="761" t="s">
        <v>302</v>
      </c>
      <c r="F158" s="762"/>
      <c r="G158" s="762"/>
      <c r="H158" s="762"/>
      <c r="I158" s="763"/>
    </row>
    <row r="159" spans="2:14" ht="60.75" customHeight="1">
      <c r="D159" s="19" t="s">
        <v>65</v>
      </c>
      <c r="E159" s="761" t="s">
        <v>303</v>
      </c>
      <c r="F159" s="762"/>
      <c r="G159" s="762"/>
      <c r="H159" s="762"/>
      <c r="I159" s="763"/>
    </row>
    <row r="160" spans="2:14" ht="55.5" customHeight="1">
      <c r="D160" s="20" t="s">
        <v>67</v>
      </c>
      <c r="E160" s="761" t="s">
        <v>304</v>
      </c>
      <c r="F160" s="762"/>
      <c r="G160" s="762"/>
      <c r="H160" s="762"/>
      <c r="I160" s="763"/>
    </row>
    <row r="161" spans="1:18" ht="77.25" customHeight="1">
      <c r="D161" s="19" t="s">
        <v>69</v>
      </c>
      <c r="E161" s="761" t="s">
        <v>305</v>
      </c>
      <c r="F161" s="762"/>
      <c r="G161" s="762"/>
      <c r="H161" s="762"/>
      <c r="I161" s="763"/>
    </row>
    <row r="162" spans="1:18" ht="52.5" customHeight="1">
      <c r="D162" s="19" t="s">
        <v>70</v>
      </c>
      <c r="E162" s="761" t="s">
        <v>306</v>
      </c>
      <c r="F162" s="762"/>
      <c r="G162" s="762"/>
      <c r="H162" s="762"/>
      <c r="I162" s="763"/>
    </row>
    <row r="163" spans="1:18" ht="52.5" customHeight="1">
      <c r="D163" s="345" t="s">
        <v>72</v>
      </c>
      <c r="E163" s="761" t="s">
        <v>651</v>
      </c>
      <c r="F163" s="762"/>
      <c r="G163" s="762"/>
      <c r="H163" s="762"/>
      <c r="I163" s="763"/>
    </row>
    <row r="164" spans="1:18" ht="52.5" customHeight="1">
      <c r="D164" s="19" t="s">
        <v>648</v>
      </c>
      <c r="E164" s="761" t="s">
        <v>649</v>
      </c>
      <c r="F164" s="762"/>
      <c r="G164" s="762"/>
      <c r="H164" s="762"/>
      <c r="I164" s="763"/>
    </row>
    <row r="165" spans="1:18" ht="52.5" customHeight="1">
      <c r="D165" s="19" t="s">
        <v>71</v>
      </c>
      <c r="E165" s="761" t="s">
        <v>650</v>
      </c>
      <c r="F165" s="762"/>
      <c r="G165" s="762"/>
      <c r="H165" s="762"/>
      <c r="I165" s="763"/>
    </row>
    <row r="168" spans="1:18" ht="33.75" customHeight="1">
      <c r="B168" s="748" t="s">
        <v>318</v>
      </c>
      <c r="C168" s="748"/>
      <c r="D168" s="748"/>
      <c r="E168" s="748"/>
      <c r="F168" s="748"/>
      <c r="G168" s="748"/>
      <c r="H168" s="748"/>
      <c r="I168" s="748"/>
    </row>
    <row r="170" spans="1:18" s="21" customFormat="1" ht="33.75" customHeight="1">
      <c r="B170" s="760" t="s">
        <v>319</v>
      </c>
      <c r="C170" s="760"/>
      <c r="D170" s="760"/>
      <c r="E170" s="760"/>
      <c r="F170" s="760"/>
      <c r="G170" s="760"/>
      <c r="H170" s="760"/>
      <c r="I170" s="760"/>
      <c r="O170" s="97"/>
      <c r="P170" s="97"/>
      <c r="Q170" s="97"/>
      <c r="R170" s="97"/>
    </row>
    <row r="173" spans="1:18">
      <c r="A173" s="758" t="s">
        <v>187</v>
      </c>
      <c r="B173" s="758"/>
      <c r="C173" s="758"/>
      <c r="D173" s="758"/>
      <c r="E173" s="758"/>
      <c r="F173" s="758"/>
      <c r="G173" s="758"/>
      <c r="H173" s="758"/>
      <c r="I173" s="758"/>
      <c r="J173" s="758"/>
      <c r="K173" s="430"/>
      <c r="L173" s="430"/>
      <c r="M173" s="430"/>
    </row>
    <row r="174" spans="1:18">
      <c r="A174" s="479" t="s">
        <v>320</v>
      </c>
      <c r="B174" s="479"/>
      <c r="C174" s="479"/>
      <c r="D174" s="479"/>
      <c r="E174" s="479"/>
      <c r="F174" s="479"/>
      <c r="G174" s="479"/>
      <c r="H174" s="479"/>
      <c r="I174" s="479"/>
      <c r="J174" s="479"/>
      <c r="K174" s="33"/>
      <c r="L174" s="33"/>
      <c r="M174" s="33"/>
    </row>
    <row r="176" spans="1:18" s="21" customFormat="1" ht="42" customHeight="1">
      <c r="B176" s="760" t="s">
        <v>321</v>
      </c>
      <c r="C176" s="760"/>
      <c r="D176" s="760"/>
      <c r="E176" s="760"/>
      <c r="F176" s="760"/>
      <c r="G176" s="760"/>
      <c r="H176" s="760"/>
      <c r="I176" s="760"/>
      <c r="O176" s="97"/>
      <c r="P176" s="97"/>
      <c r="Q176" s="97"/>
      <c r="R176" s="97"/>
    </row>
    <row r="178" spans="2:18" s="21" customFormat="1" ht="42" customHeight="1">
      <c r="B178" s="760" t="s">
        <v>322</v>
      </c>
      <c r="C178" s="760"/>
      <c r="D178" s="760"/>
      <c r="E178" s="760"/>
      <c r="F178" s="760"/>
      <c r="G178" s="760"/>
      <c r="H178" s="760"/>
      <c r="I178" s="760"/>
      <c r="O178" s="97"/>
      <c r="P178" s="97"/>
      <c r="Q178" s="97"/>
      <c r="R178" s="97"/>
    </row>
    <row r="180" spans="2:18">
      <c r="E180" s="1" t="s">
        <v>135</v>
      </c>
    </row>
    <row r="182" spans="2:18">
      <c r="D182" s="35" t="s">
        <v>164</v>
      </c>
      <c r="E182" s="747" t="s">
        <v>135</v>
      </c>
      <c r="F182" s="747"/>
    </row>
    <row r="183" spans="2:18">
      <c r="D183" s="16" t="s">
        <v>26</v>
      </c>
      <c r="E183" s="772" t="s">
        <v>136</v>
      </c>
      <c r="F183" s="772"/>
    </row>
    <row r="184" spans="2:18">
      <c r="D184" s="16" t="s">
        <v>27</v>
      </c>
      <c r="E184" s="772" t="s">
        <v>137</v>
      </c>
      <c r="F184" s="772"/>
    </row>
    <row r="185" spans="2:18">
      <c r="D185" s="16" t="s">
        <v>28</v>
      </c>
      <c r="E185" s="772" t="s">
        <v>138</v>
      </c>
      <c r="F185" s="772"/>
    </row>
    <row r="186" spans="2:18">
      <c r="D186" s="16" t="s">
        <v>29</v>
      </c>
      <c r="E186" s="772" t="s">
        <v>139</v>
      </c>
      <c r="F186" s="772"/>
    </row>
    <row r="187" spans="2:18">
      <c r="D187" s="16" t="s">
        <v>30</v>
      </c>
      <c r="E187" s="772" t="s">
        <v>140</v>
      </c>
      <c r="F187" s="772"/>
    </row>
    <row r="189" spans="2:18" s="21" customFormat="1" ht="42" customHeight="1">
      <c r="B189" s="760" t="s">
        <v>323</v>
      </c>
      <c r="C189" s="760"/>
      <c r="D189" s="760"/>
      <c r="E189" s="760"/>
      <c r="F189" s="760"/>
      <c r="G189" s="760"/>
      <c r="H189" s="760"/>
      <c r="I189" s="760"/>
      <c r="O189" s="97"/>
      <c r="P189" s="97"/>
      <c r="Q189" s="97"/>
      <c r="R189" s="97"/>
    </row>
    <row r="191" spans="2:18" s="21" customFormat="1" ht="42" customHeight="1">
      <c r="B191" s="760" t="s">
        <v>324</v>
      </c>
      <c r="C191" s="760"/>
      <c r="D191" s="760"/>
      <c r="E191" s="760"/>
      <c r="F191" s="760"/>
      <c r="G191" s="760"/>
      <c r="H191" s="760"/>
      <c r="I191" s="760"/>
      <c r="O191" s="97"/>
      <c r="P191" s="97"/>
      <c r="Q191" s="97"/>
      <c r="R191" s="97"/>
    </row>
    <row r="193" spans="2:18" s="21" customFormat="1" ht="42" customHeight="1">
      <c r="B193" s="760" t="s">
        <v>325</v>
      </c>
      <c r="C193" s="760"/>
      <c r="D193" s="760"/>
      <c r="E193" s="760"/>
      <c r="F193" s="760"/>
      <c r="G193" s="760"/>
      <c r="H193" s="760"/>
      <c r="I193" s="760"/>
      <c r="O193" s="97"/>
      <c r="P193" s="97"/>
      <c r="Q193" s="97"/>
      <c r="R193" s="97"/>
    </row>
    <row r="195" spans="2:18" s="21" customFormat="1" ht="42" customHeight="1">
      <c r="B195" s="760" t="s">
        <v>326</v>
      </c>
      <c r="C195" s="760"/>
      <c r="D195" s="760"/>
      <c r="E195" s="760"/>
      <c r="F195" s="760"/>
      <c r="G195" s="760"/>
      <c r="H195" s="760"/>
      <c r="I195" s="760"/>
      <c r="O195" s="97"/>
      <c r="P195" s="97"/>
      <c r="Q195" s="97"/>
      <c r="R195" s="97"/>
    </row>
    <row r="198" spans="2:18">
      <c r="B198" s="479" t="s">
        <v>141</v>
      </c>
      <c r="C198" s="479"/>
      <c r="D198" s="479"/>
      <c r="E198" s="479"/>
      <c r="F198" s="479"/>
      <c r="G198" s="479"/>
      <c r="H198" s="479"/>
      <c r="I198" s="479"/>
      <c r="J198" s="1"/>
      <c r="K198" s="1"/>
      <c r="L198" s="1"/>
      <c r="M198" s="1"/>
      <c r="N198" s="1"/>
    </row>
    <row r="200" spans="2:18" s="21" customFormat="1" ht="42" customHeight="1">
      <c r="B200" s="760" t="s">
        <v>327</v>
      </c>
      <c r="C200" s="760"/>
      <c r="D200" s="760"/>
      <c r="E200" s="760"/>
      <c r="F200" s="760"/>
      <c r="G200" s="760"/>
      <c r="H200" s="760"/>
      <c r="I200" s="760"/>
      <c r="O200" s="97"/>
      <c r="P200" s="97"/>
      <c r="Q200" s="97"/>
      <c r="R200" s="97"/>
    </row>
    <row r="201" spans="2:18">
      <c r="B201" s="479" t="s">
        <v>165</v>
      </c>
      <c r="C201" s="479"/>
      <c r="D201" s="479"/>
      <c r="E201" s="479"/>
      <c r="F201" s="479"/>
      <c r="G201" s="479"/>
      <c r="H201" s="479"/>
      <c r="I201" s="479"/>
      <c r="J201" s="479"/>
      <c r="K201" s="479"/>
      <c r="L201" s="479"/>
      <c r="M201" s="479"/>
      <c r="N201" s="479"/>
    </row>
    <row r="204" spans="2:18">
      <c r="C204" s="35" t="s">
        <v>166</v>
      </c>
      <c r="D204" s="747" t="s">
        <v>328</v>
      </c>
      <c r="E204" s="747"/>
      <c r="F204" s="747"/>
      <c r="G204" s="747"/>
      <c r="H204" s="747"/>
    </row>
    <row r="205" spans="2:18">
      <c r="C205" s="22" t="s">
        <v>142</v>
      </c>
      <c r="D205" s="744" t="s">
        <v>329</v>
      </c>
      <c r="E205" s="745"/>
      <c r="F205" s="745"/>
      <c r="G205" s="745"/>
      <c r="H205" s="746"/>
      <c r="J205" s="94" t="str">
        <f>+C205&amp;" "&amp;D205</f>
        <v>14-04 Seguros de Vida Colpatria S.A.</v>
      </c>
      <c r="K205" s="94"/>
      <c r="L205" s="94"/>
      <c r="M205" s="94"/>
      <c r="N205" s="94"/>
    </row>
    <row r="206" spans="2:18">
      <c r="C206" s="22" t="s">
        <v>143</v>
      </c>
      <c r="D206" s="744" t="s">
        <v>330</v>
      </c>
      <c r="E206" s="745"/>
      <c r="F206" s="745"/>
      <c r="G206" s="745"/>
      <c r="H206" s="746"/>
      <c r="J206" s="94" t="str">
        <f t="shared" ref="J206:J214" si="0">+C206&amp;" "&amp;D206</f>
        <v>14-07 Cía. De Seguros Bolívar S.A.</v>
      </c>
      <c r="K206" s="94"/>
      <c r="L206" s="94"/>
      <c r="M206" s="94"/>
      <c r="N206" s="94"/>
    </row>
    <row r="207" spans="2:18">
      <c r="C207" s="22" t="s">
        <v>144</v>
      </c>
      <c r="D207" s="744" t="s">
        <v>152</v>
      </c>
      <c r="E207" s="745"/>
      <c r="F207" s="745"/>
      <c r="G207" s="745"/>
      <c r="H207" s="746"/>
      <c r="J207" s="94" t="str">
        <f t="shared" si="0"/>
        <v>14-08 Compañía De Seguros De Vida Aurora</v>
      </c>
      <c r="K207" s="94"/>
      <c r="L207" s="94"/>
      <c r="M207" s="94"/>
      <c r="N207" s="94"/>
    </row>
    <row r="208" spans="2:18">
      <c r="C208" s="22" t="s">
        <v>145</v>
      </c>
      <c r="D208" s="744" t="s">
        <v>331</v>
      </c>
      <c r="E208" s="745"/>
      <c r="F208" s="745"/>
      <c r="G208" s="745"/>
      <c r="H208" s="746"/>
      <c r="J208" s="94" t="str">
        <f t="shared" si="0"/>
        <v>14-17 Seguros De Vida Alfa S.A.</v>
      </c>
      <c r="K208" s="94"/>
      <c r="L208" s="94"/>
      <c r="M208" s="94"/>
      <c r="N208" s="94"/>
    </row>
    <row r="209" spans="2:18">
      <c r="C209" s="22" t="s">
        <v>146</v>
      </c>
      <c r="D209" s="744" t="s">
        <v>153</v>
      </c>
      <c r="E209" s="745"/>
      <c r="F209" s="745"/>
      <c r="G209" s="745"/>
      <c r="H209" s="746"/>
      <c r="J209" s="94" t="str">
        <f t="shared" si="0"/>
        <v>14-18 Liberty Seguros De Vida</v>
      </c>
      <c r="K209" s="94"/>
      <c r="L209" s="94"/>
      <c r="M209" s="94"/>
      <c r="N209" s="94"/>
    </row>
    <row r="210" spans="2:18">
      <c r="C210" s="22" t="s">
        <v>147</v>
      </c>
      <c r="D210" s="744" t="s">
        <v>154</v>
      </c>
      <c r="E210" s="745"/>
      <c r="F210" s="745"/>
      <c r="G210" s="745"/>
      <c r="H210" s="746"/>
      <c r="J210" s="94" t="str">
        <f t="shared" si="0"/>
        <v>14-23 Positiva Compañía De Seguros de Vida</v>
      </c>
      <c r="K210" s="94"/>
      <c r="L210" s="94"/>
      <c r="M210" s="94"/>
      <c r="N210" s="94"/>
    </row>
    <row r="211" spans="2:18">
      <c r="C211" s="22" t="s">
        <v>148</v>
      </c>
      <c r="D211" s="744" t="s">
        <v>332</v>
      </c>
      <c r="E211" s="745"/>
      <c r="F211" s="745"/>
      <c r="G211" s="745"/>
      <c r="H211" s="746"/>
      <c r="J211" s="94" t="str">
        <f t="shared" si="0"/>
        <v>14-25 Riesgos Profesionales Colmena S.A. Compañía De Seguros De Vida</v>
      </c>
      <c r="K211" s="94"/>
      <c r="L211" s="94"/>
      <c r="M211" s="94"/>
      <c r="N211" s="94"/>
    </row>
    <row r="212" spans="2:18">
      <c r="C212" s="22" t="s">
        <v>149</v>
      </c>
      <c r="D212" s="744" t="s">
        <v>155</v>
      </c>
      <c r="E212" s="745"/>
      <c r="F212" s="745"/>
      <c r="G212" s="745"/>
      <c r="H212" s="746"/>
      <c r="J212" s="94" t="str">
        <f t="shared" si="0"/>
        <v>14-11 Compañía Suramericana Administradora De Riesgos Profesionales y Seguros Vida</v>
      </c>
      <c r="K212" s="94"/>
      <c r="L212" s="94"/>
      <c r="M212" s="94"/>
      <c r="N212" s="94"/>
    </row>
    <row r="213" spans="2:18">
      <c r="C213" s="22" t="s">
        <v>150</v>
      </c>
      <c r="D213" s="744" t="s">
        <v>156</v>
      </c>
      <c r="E213" s="745"/>
      <c r="F213" s="745"/>
      <c r="G213" s="745"/>
      <c r="H213" s="746"/>
      <c r="J213" s="94" t="str">
        <f t="shared" si="0"/>
        <v>14-29 La Equidad Seguros De Vida Organismo Cooperativo - La Equidad Vida</v>
      </c>
      <c r="K213" s="94"/>
      <c r="L213" s="94"/>
      <c r="M213" s="94"/>
      <c r="N213" s="94"/>
    </row>
    <row r="214" spans="2:18">
      <c r="C214" s="22" t="s">
        <v>151</v>
      </c>
      <c r="D214" s="744" t="s">
        <v>333</v>
      </c>
      <c r="E214" s="745"/>
      <c r="F214" s="745"/>
      <c r="G214" s="745"/>
      <c r="H214" s="746"/>
      <c r="J214" s="94" t="str">
        <f t="shared" si="0"/>
        <v>14-30 Mapfre Colombia Vida Seguros  S.A.</v>
      </c>
      <c r="K214" s="94"/>
      <c r="L214" s="94"/>
      <c r="M214" s="94"/>
      <c r="N214" s="94"/>
    </row>
    <row r="215" spans="2:18">
      <c r="J215" s="94"/>
      <c r="K215" s="94"/>
      <c r="L215" s="94"/>
      <c r="M215" s="94"/>
      <c r="N215" s="94"/>
    </row>
    <row r="216" spans="2:18" s="21" customFormat="1" ht="42" customHeight="1">
      <c r="B216" s="760" t="s">
        <v>334</v>
      </c>
      <c r="C216" s="760"/>
      <c r="D216" s="760"/>
      <c r="E216" s="760"/>
      <c r="F216" s="760"/>
      <c r="G216" s="760"/>
      <c r="H216" s="760"/>
      <c r="I216" s="760"/>
      <c r="J216" s="97"/>
      <c r="K216" s="97"/>
      <c r="L216" s="97"/>
      <c r="M216" s="97"/>
      <c r="N216" s="97"/>
      <c r="O216" s="97"/>
      <c r="P216" s="97"/>
      <c r="Q216" s="97"/>
      <c r="R216" s="97"/>
    </row>
    <row r="218" spans="2:18">
      <c r="E218" s="1" t="s">
        <v>135</v>
      </c>
    </row>
    <row r="220" spans="2:18">
      <c r="D220" s="35" t="s">
        <v>164</v>
      </c>
      <c r="E220" s="747" t="s">
        <v>135</v>
      </c>
      <c r="F220" s="747"/>
    </row>
    <row r="221" spans="2:18">
      <c r="D221" s="16" t="s">
        <v>26</v>
      </c>
      <c r="E221" s="772" t="s">
        <v>136</v>
      </c>
      <c r="F221" s="772"/>
    </row>
    <row r="222" spans="2:18">
      <c r="D222" s="16" t="s">
        <v>27</v>
      </c>
      <c r="E222" s="772" t="s">
        <v>137</v>
      </c>
      <c r="F222" s="772"/>
    </row>
    <row r="223" spans="2:18">
      <c r="D223" s="16" t="s">
        <v>28</v>
      </c>
      <c r="E223" s="772" t="s">
        <v>138</v>
      </c>
      <c r="F223" s="772"/>
    </row>
    <row r="224" spans="2:18">
      <c r="D224" s="16" t="s">
        <v>29</v>
      </c>
      <c r="E224" s="772" t="s">
        <v>139</v>
      </c>
      <c r="F224" s="772"/>
    </row>
    <row r="225" spans="2:18">
      <c r="D225" s="16" t="s">
        <v>30</v>
      </c>
      <c r="E225" s="772" t="s">
        <v>140</v>
      </c>
      <c r="F225" s="772"/>
    </row>
    <row r="227" spans="2:18" s="21" customFormat="1" ht="42" customHeight="1">
      <c r="B227" s="760" t="s">
        <v>335</v>
      </c>
      <c r="C227" s="760"/>
      <c r="D227" s="760"/>
      <c r="E227" s="760"/>
      <c r="F227" s="760"/>
      <c r="G227" s="760"/>
      <c r="H227" s="760"/>
      <c r="I227" s="760"/>
      <c r="O227" s="97"/>
      <c r="P227" s="97"/>
      <c r="Q227" s="97"/>
      <c r="R227" s="97"/>
    </row>
    <row r="228" spans="2:18" s="21" customFormat="1" ht="18.75" customHeight="1">
      <c r="B228" s="34"/>
      <c r="C228" s="34"/>
      <c r="D228" s="34"/>
      <c r="E228" s="34"/>
      <c r="F228" s="34"/>
      <c r="G228" s="34"/>
      <c r="H228" s="34"/>
      <c r="I228" s="34"/>
      <c r="O228" s="97"/>
      <c r="P228" s="97"/>
      <c r="Q228" s="97"/>
      <c r="R228" s="97"/>
    </row>
    <row r="229" spans="2:18" s="21" customFormat="1" ht="42" customHeight="1">
      <c r="B229" s="760" t="s">
        <v>336</v>
      </c>
      <c r="C229" s="760"/>
      <c r="D229" s="760"/>
      <c r="E229" s="760"/>
      <c r="F229" s="760"/>
      <c r="G229" s="760"/>
      <c r="H229" s="760"/>
      <c r="I229" s="760"/>
      <c r="O229" s="97"/>
      <c r="P229" s="97"/>
      <c r="Q229" s="97"/>
      <c r="R229" s="97"/>
    </row>
    <row r="230" spans="2:18" s="21" customFormat="1" ht="42" customHeight="1">
      <c r="B230" s="760" t="s">
        <v>337</v>
      </c>
      <c r="C230" s="760"/>
      <c r="D230" s="760"/>
      <c r="E230" s="760"/>
      <c r="F230" s="760"/>
      <c r="G230" s="760"/>
      <c r="H230" s="760"/>
      <c r="I230" s="760"/>
      <c r="O230" s="97"/>
      <c r="P230" s="97"/>
      <c r="Q230" s="97"/>
      <c r="R230" s="97"/>
    </row>
    <row r="231" spans="2:18" s="21" customFormat="1" ht="42" customHeight="1">
      <c r="B231" s="760" t="s">
        <v>338</v>
      </c>
      <c r="C231" s="760"/>
      <c r="D231" s="760"/>
      <c r="E231" s="760"/>
      <c r="F231" s="760"/>
      <c r="G231" s="760"/>
      <c r="H231" s="760"/>
      <c r="I231" s="760"/>
      <c r="O231" s="97"/>
      <c r="P231" s="97"/>
      <c r="Q231" s="97"/>
      <c r="R231" s="97"/>
    </row>
    <row r="232" spans="2:18" s="21" customFormat="1" ht="42" customHeight="1">
      <c r="B232" s="760" t="s">
        <v>339</v>
      </c>
      <c r="C232" s="760"/>
      <c r="D232" s="760"/>
      <c r="E232" s="760"/>
      <c r="F232" s="760"/>
      <c r="G232" s="760"/>
      <c r="H232" s="760"/>
      <c r="I232" s="760"/>
      <c r="O232" s="97"/>
      <c r="P232" s="97"/>
      <c r="Q232" s="97"/>
      <c r="R232" s="97"/>
    </row>
    <row r="233" spans="2:18" s="21" customFormat="1" ht="18.75" customHeight="1">
      <c r="B233" s="34"/>
      <c r="C233" s="34"/>
      <c r="D233" s="34"/>
      <c r="E233" s="34"/>
      <c r="F233" s="34"/>
      <c r="G233" s="34"/>
      <c r="H233" s="34"/>
      <c r="I233" s="34"/>
      <c r="O233" s="97"/>
      <c r="P233" s="97"/>
      <c r="Q233" s="97"/>
      <c r="R233" s="97"/>
    </row>
    <row r="234" spans="2:18" s="21" customFormat="1" ht="42" customHeight="1">
      <c r="B234" s="760" t="s">
        <v>340</v>
      </c>
      <c r="C234" s="760"/>
      <c r="D234" s="760"/>
      <c r="E234" s="760"/>
      <c r="F234" s="760"/>
      <c r="G234" s="760"/>
      <c r="H234" s="760"/>
      <c r="I234" s="760"/>
      <c r="O234" s="97"/>
      <c r="P234" s="97"/>
      <c r="Q234" s="97"/>
      <c r="R234" s="97"/>
    </row>
    <row r="236" spans="2:18">
      <c r="B236" s="479" t="s">
        <v>341</v>
      </c>
      <c r="C236" s="479"/>
      <c r="D236" s="479"/>
      <c r="E236" s="479"/>
      <c r="F236" s="479"/>
      <c r="G236" s="479"/>
      <c r="H236" s="479"/>
      <c r="I236" s="479"/>
      <c r="J236" s="479"/>
      <c r="K236" s="479"/>
      <c r="L236" s="479"/>
      <c r="M236" s="479"/>
      <c r="N236" s="479"/>
    </row>
    <row r="237" spans="2:18" ht="15.75" thickBot="1"/>
    <row r="238" spans="2:18" ht="15.75" thickBot="1">
      <c r="C238" s="769" t="s">
        <v>341</v>
      </c>
      <c r="D238" s="770"/>
      <c r="E238" s="770"/>
      <c r="F238" s="770"/>
      <c r="G238" s="770"/>
      <c r="H238" s="771"/>
      <c r="I238" s="1"/>
      <c r="J238" s="1"/>
      <c r="K238" s="1"/>
      <c r="L238" s="1"/>
      <c r="M238" s="1"/>
      <c r="N238" s="1"/>
      <c r="O238" s="98"/>
    </row>
    <row r="239" spans="2:18">
      <c r="C239" s="773" t="s">
        <v>31</v>
      </c>
      <c r="D239" s="773"/>
      <c r="E239" s="773"/>
      <c r="F239" s="773"/>
      <c r="G239" s="773"/>
      <c r="H239" s="773"/>
    </row>
    <row r="240" spans="2:18">
      <c r="C240" s="772" t="s">
        <v>32</v>
      </c>
      <c r="D240" s="772"/>
      <c r="E240" s="772"/>
      <c r="F240" s="772"/>
      <c r="G240" s="772"/>
      <c r="H240" s="772"/>
    </row>
    <row r="241" spans="1:18">
      <c r="C241" s="772" t="s">
        <v>157</v>
      </c>
      <c r="D241" s="772"/>
      <c r="E241" s="772"/>
      <c r="F241" s="772"/>
      <c r="G241" s="772"/>
      <c r="H241" s="772"/>
    </row>
    <row r="242" spans="1:18">
      <c r="C242" s="772" t="s">
        <v>342</v>
      </c>
      <c r="D242" s="772"/>
      <c r="E242" s="772"/>
      <c r="F242" s="772"/>
      <c r="G242" s="772"/>
      <c r="H242" s="772"/>
    </row>
    <row r="243" spans="1:18">
      <c r="C243" s="774"/>
      <c r="D243" s="774"/>
      <c r="E243" s="774"/>
      <c r="F243" s="774"/>
      <c r="G243" s="774"/>
      <c r="H243" s="774"/>
    </row>
    <row r="245" spans="1:18">
      <c r="A245" s="758" t="s">
        <v>343</v>
      </c>
      <c r="B245" s="758"/>
      <c r="C245" s="758"/>
      <c r="D245" s="758"/>
      <c r="E245" s="758"/>
      <c r="F245" s="758"/>
      <c r="G245" s="758"/>
      <c r="H245" s="758"/>
      <c r="I245" s="758"/>
      <c r="J245" s="758"/>
      <c r="K245" s="430"/>
      <c r="L245" s="430"/>
      <c r="M245" s="430"/>
    </row>
    <row r="247" spans="1:18">
      <c r="B247" s="15" t="s">
        <v>344</v>
      </c>
    </row>
    <row r="249" spans="1:18" s="21" customFormat="1" ht="42" customHeight="1">
      <c r="B249" s="760" t="s">
        <v>345</v>
      </c>
      <c r="C249" s="760"/>
      <c r="D249" s="760"/>
      <c r="E249" s="760"/>
      <c r="F249" s="760"/>
      <c r="G249" s="760"/>
      <c r="H249" s="760"/>
      <c r="I249" s="760"/>
      <c r="O249" s="97"/>
      <c r="P249" s="97"/>
      <c r="Q249" s="97"/>
      <c r="R249" s="97"/>
    </row>
    <row r="251" spans="1:18" s="21" customFormat="1" ht="42" customHeight="1">
      <c r="B251" s="760" t="s">
        <v>346</v>
      </c>
      <c r="C251" s="760"/>
      <c r="D251" s="760"/>
      <c r="E251" s="760"/>
      <c r="F251" s="760"/>
      <c r="G251" s="760"/>
      <c r="H251" s="760"/>
      <c r="I251" s="760"/>
      <c r="O251" s="97"/>
      <c r="P251" s="97"/>
      <c r="Q251" s="97"/>
      <c r="R251" s="97"/>
    </row>
    <row r="253" spans="1:18" s="21" customFormat="1" ht="42" customHeight="1">
      <c r="B253" s="760" t="s">
        <v>347</v>
      </c>
      <c r="C253" s="760"/>
      <c r="D253" s="760"/>
      <c r="E253" s="760"/>
      <c r="F253" s="760"/>
      <c r="G253" s="760"/>
      <c r="H253" s="760"/>
      <c r="I253" s="760"/>
      <c r="O253" s="97"/>
      <c r="P253" s="97"/>
      <c r="Q253" s="97"/>
      <c r="R253" s="97"/>
    </row>
    <row r="255" spans="1:18">
      <c r="A255" s="758" t="s">
        <v>35</v>
      </c>
      <c r="B255" s="758"/>
      <c r="C255" s="758"/>
      <c r="D255" s="758"/>
      <c r="E255" s="758"/>
      <c r="F255" s="758"/>
      <c r="G255" s="758"/>
      <c r="H255" s="758"/>
      <c r="I255" s="758"/>
      <c r="J255" s="758"/>
      <c r="K255" s="430"/>
      <c r="L255" s="430"/>
      <c r="M255" s="430"/>
    </row>
    <row r="257" spans="2:18" s="21" customFormat="1" ht="42" customHeight="1">
      <c r="B257" s="759" t="s">
        <v>348</v>
      </c>
      <c r="C257" s="759"/>
      <c r="D257" s="759"/>
      <c r="E257" s="759"/>
      <c r="F257" s="759"/>
      <c r="G257" s="759"/>
      <c r="H257" s="759"/>
      <c r="I257" s="759"/>
      <c r="O257" s="97"/>
      <c r="P257" s="97"/>
      <c r="Q257" s="97"/>
      <c r="R257" s="97"/>
    </row>
    <row r="259" spans="2:18">
      <c r="B259" s="15" t="s">
        <v>349</v>
      </c>
    </row>
    <row r="261" spans="2:18" s="21" customFormat="1" ht="42" customHeight="1">
      <c r="B261" s="759" t="s">
        <v>350</v>
      </c>
      <c r="C261" s="759"/>
      <c r="D261" s="759"/>
      <c r="E261" s="759"/>
      <c r="F261" s="759"/>
      <c r="G261" s="759"/>
      <c r="H261" s="759"/>
      <c r="I261" s="759"/>
      <c r="O261" s="97"/>
      <c r="P261" s="97"/>
      <c r="Q261" s="97"/>
      <c r="R261" s="97"/>
    </row>
    <row r="263" spans="2:18" s="21" customFormat="1" ht="42" customHeight="1">
      <c r="B263" s="759" t="s">
        <v>351</v>
      </c>
      <c r="C263" s="759"/>
      <c r="D263" s="759"/>
      <c r="E263" s="759"/>
      <c r="F263" s="759"/>
      <c r="G263" s="759"/>
      <c r="H263" s="759"/>
      <c r="I263" s="759"/>
      <c r="O263" s="97"/>
      <c r="P263" s="97"/>
      <c r="Q263" s="97"/>
      <c r="R263" s="97"/>
    </row>
  </sheetData>
  <sheetProtection selectLockedCells="1" selectUnlockedCells="1"/>
  <mergeCells count="158">
    <mergeCell ref="A174:J174"/>
    <mergeCell ref="B198:I198"/>
    <mergeCell ref="B227:I227"/>
    <mergeCell ref="B229:I229"/>
    <mergeCell ref="B230:I230"/>
    <mergeCell ref="B231:I231"/>
    <mergeCell ref="B232:I232"/>
    <mergeCell ref="B195:I195"/>
    <mergeCell ref="B200:I200"/>
    <mergeCell ref="B201:N201"/>
    <mergeCell ref="D204:H204"/>
    <mergeCell ref="E186:F186"/>
    <mergeCell ref="E187:F187"/>
    <mergeCell ref="B189:I189"/>
    <mergeCell ref="B191:I191"/>
    <mergeCell ref="B193:I193"/>
    <mergeCell ref="B176:I176"/>
    <mergeCell ref="B178:I178"/>
    <mergeCell ref="E182:F182"/>
    <mergeCell ref="E183:F183"/>
    <mergeCell ref="E184:F184"/>
    <mergeCell ref="E185:F185"/>
    <mergeCell ref="B263:I263"/>
    <mergeCell ref="B249:I249"/>
    <mergeCell ref="B251:I251"/>
    <mergeCell ref="B253:I253"/>
    <mergeCell ref="A255:J255"/>
    <mergeCell ref="B257:I257"/>
    <mergeCell ref="B261:I261"/>
    <mergeCell ref="C239:H239"/>
    <mergeCell ref="C240:H240"/>
    <mergeCell ref="C241:H241"/>
    <mergeCell ref="C242:H242"/>
    <mergeCell ref="C243:H243"/>
    <mergeCell ref="A245:J245"/>
    <mergeCell ref="B234:I234"/>
    <mergeCell ref="B236:N236"/>
    <mergeCell ref="C238:H238"/>
    <mergeCell ref="D211:H211"/>
    <mergeCell ref="E225:F225"/>
    <mergeCell ref="D205:H205"/>
    <mergeCell ref="D206:H206"/>
    <mergeCell ref="D207:H207"/>
    <mergeCell ref="D208:H208"/>
    <mergeCell ref="D209:H209"/>
    <mergeCell ref="D210:H210"/>
    <mergeCell ref="D212:H212"/>
    <mergeCell ref="D213:H213"/>
    <mergeCell ref="D214:H214"/>
    <mergeCell ref="B216:I216"/>
    <mergeCell ref="E220:F220"/>
    <mergeCell ref="E221:F221"/>
    <mergeCell ref="E222:F222"/>
    <mergeCell ref="E223:F223"/>
    <mergeCell ref="E224:F224"/>
    <mergeCell ref="B168:I168"/>
    <mergeCell ref="B170:I170"/>
    <mergeCell ref="A173:J173"/>
    <mergeCell ref="E156:I156"/>
    <mergeCell ref="E157:I157"/>
    <mergeCell ref="E158:I158"/>
    <mergeCell ref="E159:I159"/>
    <mergeCell ref="E160:I160"/>
    <mergeCell ref="E161:I161"/>
    <mergeCell ref="E162:I162"/>
    <mergeCell ref="E163:I163"/>
    <mergeCell ref="E164:I164"/>
    <mergeCell ref="E165:I165"/>
    <mergeCell ref="B125:I125"/>
    <mergeCell ref="A128:J128"/>
    <mergeCell ref="B131:I131"/>
    <mergeCell ref="B144:I144"/>
    <mergeCell ref="B152:I152"/>
    <mergeCell ref="B154:N154"/>
    <mergeCell ref="E113:I113"/>
    <mergeCell ref="E114:I114"/>
    <mergeCell ref="E115:I115"/>
    <mergeCell ref="E116:I116"/>
    <mergeCell ref="E117:I117"/>
    <mergeCell ref="B123:I123"/>
    <mergeCell ref="E118:I118"/>
    <mergeCell ref="E119:I119"/>
    <mergeCell ref="E120:I120"/>
    <mergeCell ref="B98:I98"/>
    <mergeCell ref="B106:I106"/>
    <mergeCell ref="E110:I110"/>
    <mergeCell ref="E111:I111"/>
    <mergeCell ref="E112:I112"/>
    <mergeCell ref="D85:H85"/>
    <mergeCell ref="D86:H86"/>
    <mergeCell ref="D87:H87"/>
    <mergeCell ref="D88:H88"/>
    <mergeCell ref="B93:I93"/>
    <mergeCell ref="B95:I95"/>
    <mergeCell ref="D90:H90"/>
    <mergeCell ref="D91:H91"/>
    <mergeCell ref="D89:H89"/>
    <mergeCell ref="B108:I108"/>
    <mergeCell ref="B77:I77"/>
    <mergeCell ref="A79:J79"/>
    <mergeCell ref="D81:H81"/>
    <mergeCell ref="D82:H82"/>
    <mergeCell ref="D83:H83"/>
    <mergeCell ref="D84:H84"/>
    <mergeCell ref="D56:H56"/>
    <mergeCell ref="D57:H57"/>
    <mergeCell ref="D58:H58"/>
    <mergeCell ref="D61:H61"/>
    <mergeCell ref="A73:J73"/>
    <mergeCell ref="B75:I75"/>
    <mergeCell ref="D69:E69"/>
    <mergeCell ref="C22:J22"/>
    <mergeCell ref="C23:J23"/>
    <mergeCell ref="C24:J24"/>
    <mergeCell ref="A1:H1"/>
    <mergeCell ref="D46:H46"/>
    <mergeCell ref="D47:H47"/>
    <mergeCell ref="D35:H35"/>
    <mergeCell ref="D36:H36"/>
    <mergeCell ref="A2:J2"/>
    <mergeCell ref="A4:J4"/>
    <mergeCell ref="A17:J17"/>
    <mergeCell ref="A19:J19"/>
    <mergeCell ref="A26:J26"/>
    <mergeCell ref="D29:H29"/>
    <mergeCell ref="D30:H30"/>
    <mergeCell ref="D31:H31"/>
    <mergeCell ref="D32:H32"/>
    <mergeCell ref="B38:J38"/>
    <mergeCell ref="A40:J40"/>
    <mergeCell ref="D42:H42"/>
    <mergeCell ref="D43:H43"/>
    <mergeCell ref="D44:H44"/>
    <mergeCell ref="D45:H45"/>
    <mergeCell ref="P54:T54"/>
    <mergeCell ref="P55:T55"/>
    <mergeCell ref="P56:T56"/>
    <mergeCell ref="P57:T57"/>
    <mergeCell ref="P58:T58"/>
    <mergeCell ref="P61:T61"/>
    <mergeCell ref="D33:H33"/>
    <mergeCell ref="D34:H34"/>
    <mergeCell ref="D28:H28"/>
    <mergeCell ref="B50:I50"/>
    <mergeCell ref="A52:J52"/>
    <mergeCell ref="D54:H54"/>
    <mergeCell ref="D55:H55"/>
    <mergeCell ref="P42:T42"/>
    <mergeCell ref="D59:H59"/>
    <mergeCell ref="D60:H60"/>
    <mergeCell ref="K54:O54"/>
    <mergeCell ref="K55:O55"/>
    <mergeCell ref="K56:O56"/>
    <mergeCell ref="K57:O57"/>
    <mergeCell ref="K61:O61"/>
    <mergeCell ref="K59:O59"/>
    <mergeCell ref="K60:O60"/>
    <mergeCell ref="K58:O5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GM84"/>
  <sheetViews>
    <sheetView showGridLines="0" topLeftCell="A48" zoomScale="80" zoomScaleNormal="80" zoomScaleSheetLayoutView="70" zoomScalePageLayoutView="183" workbookViewId="0">
      <selection activeCell="AG48" sqref="AG48"/>
    </sheetView>
  </sheetViews>
  <sheetFormatPr baseColWidth="10" defaultColWidth="10.85546875" defaultRowHeight="12.75"/>
  <cols>
    <col min="1" max="1" width="10.85546875" style="37"/>
    <col min="2" max="2" width="2.140625" style="37" customWidth="1"/>
    <col min="3" max="3" width="3.7109375" style="37" customWidth="1"/>
    <col min="4" max="4" width="34.5703125" style="37" bestFit="1" customWidth="1"/>
    <col min="5" max="5" width="20.85546875" style="37" bestFit="1" customWidth="1"/>
    <col min="6" max="6" width="16.42578125" style="37" bestFit="1" customWidth="1"/>
    <col min="7" max="7" width="21.140625" style="37" bestFit="1" customWidth="1"/>
    <col min="8" max="8" width="13.140625" style="37" bestFit="1" customWidth="1"/>
    <col min="9" max="9" width="13" style="37" bestFit="1" customWidth="1"/>
    <col min="10" max="10" width="11.42578125" style="37" customWidth="1"/>
    <col min="11" max="11" width="13.140625" style="37" bestFit="1" customWidth="1"/>
    <col min="12" max="12" width="17.42578125" style="37" customWidth="1"/>
    <col min="13" max="13" width="14.7109375" style="101" bestFit="1" customWidth="1"/>
    <col min="14" max="16" width="10.42578125" style="37" bestFit="1" customWidth="1"/>
    <col min="17" max="17" width="16.85546875" style="37" customWidth="1"/>
    <col min="18" max="18" width="16.42578125" style="37" customWidth="1"/>
    <col min="19" max="19" width="40.42578125" style="37" customWidth="1"/>
    <col min="20" max="20" width="19.85546875" style="37" customWidth="1"/>
    <col min="21" max="21" width="17.5703125" style="37" customWidth="1"/>
    <col min="22" max="22" width="11.42578125" style="37" customWidth="1"/>
    <col min="23" max="23" width="25.42578125" style="37" customWidth="1"/>
    <col min="24" max="24" width="16" style="37" customWidth="1"/>
    <col min="25" max="25" width="18" style="37" customWidth="1"/>
    <col min="26" max="26" width="28" style="37" customWidth="1"/>
    <col min="27" max="27" width="18.140625" style="37" customWidth="1"/>
    <col min="28" max="28" width="14.7109375" style="37" bestFit="1" customWidth="1"/>
    <col min="29" max="29" width="16.42578125" style="37" bestFit="1" customWidth="1"/>
    <col min="30" max="30" width="21.140625" style="37" bestFit="1" customWidth="1"/>
    <col min="31" max="31" width="10.85546875" style="101" customWidth="1"/>
    <col min="32" max="32" width="10.42578125" style="101" customWidth="1"/>
    <col min="33" max="33" width="21.85546875" style="37" customWidth="1"/>
    <col min="34" max="34" width="28.140625" style="37" bestFit="1" customWidth="1"/>
    <col min="35" max="35" width="17.42578125" style="37" customWidth="1"/>
    <col min="36" max="36" width="21.28515625" style="37" customWidth="1"/>
    <col min="37" max="37" width="28.42578125" style="37" bestFit="1" customWidth="1"/>
    <col min="38" max="38" width="15.28515625" style="37" customWidth="1"/>
    <col min="39" max="39" width="22.5703125" style="37" customWidth="1"/>
    <col min="40" max="40" width="18.140625" style="37" customWidth="1"/>
    <col min="41" max="41" width="18.85546875" style="37" bestFit="1" customWidth="1"/>
    <col min="42" max="42" width="18.140625" style="37" customWidth="1"/>
    <col min="43" max="49" width="3" style="37" customWidth="1"/>
    <col min="50" max="58" width="2" style="37" bestFit="1" customWidth="1"/>
    <col min="59" max="73" width="3" style="37" bestFit="1" customWidth="1"/>
    <col min="74" max="186" width="10.85546875" style="37"/>
    <col min="187" max="187" width="10.85546875" style="37" customWidth="1"/>
    <col min="188" max="188" width="14.140625" style="37" bestFit="1" customWidth="1"/>
    <col min="189" max="193" width="10.85546875" style="37"/>
    <col min="194" max="194" width="10.42578125" style="37" bestFit="1" customWidth="1"/>
    <col min="195" max="195" width="99.140625" style="37" bestFit="1" customWidth="1"/>
    <col min="196" max="16384" width="10.85546875" style="37"/>
  </cols>
  <sheetData>
    <row r="2" spans="3:195" ht="20.25" customHeight="1">
      <c r="C2" s="797" t="s">
        <v>170</v>
      </c>
      <c r="D2" s="798"/>
      <c r="E2" s="798"/>
      <c r="F2" s="798"/>
      <c r="G2" s="798"/>
      <c r="H2" s="798"/>
      <c r="I2" s="798"/>
      <c r="J2" s="798"/>
      <c r="K2" s="798"/>
      <c r="L2" s="798"/>
      <c r="M2" s="798"/>
      <c r="N2" s="798"/>
      <c r="O2" s="798"/>
      <c r="P2" s="798"/>
      <c r="Q2" s="798"/>
      <c r="R2" s="798"/>
      <c r="S2" s="798"/>
      <c r="T2" s="798"/>
      <c r="U2" s="798"/>
      <c r="V2" s="798"/>
    </row>
    <row r="3" spans="3:195" ht="15.75" thickBot="1">
      <c r="C3" s="1" t="s">
        <v>2519</v>
      </c>
      <c r="GF3" s="319"/>
      <c r="GG3" s="319"/>
      <c r="GH3" s="319"/>
      <c r="GI3" s="319"/>
      <c r="GJ3" s="319"/>
      <c r="GK3" s="319"/>
      <c r="GL3" s="319"/>
      <c r="GM3" s="319"/>
    </row>
    <row r="4" spans="3:195">
      <c r="C4" s="38"/>
      <c r="D4" s="39"/>
      <c r="E4" s="39"/>
      <c r="F4" s="39"/>
      <c r="G4" s="39"/>
      <c r="H4" s="39"/>
      <c r="I4" s="39"/>
      <c r="J4" s="39"/>
      <c r="K4" s="39"/>
      <c r="L4" s="39"/>
      <c r="M4" s="102"/>
      <c r="N4" s="39"/>
      <c r="O4" s="39"/>
      <c r="P4" s="39"/>
      <c r="Q4" s="39"/>
      <c r="R4" s="39"/>
      <c r="S4" s="39"/>
      <c r="T4" s="39"/>
      <c r="U4" s="39"/>
      <c r="V4" s="39"/>
      <c r="W4" s="39"/>
      <c r="X4" s="39"/>
      <c r="Y4" s="39"/>
      <c r="Z4" s="39"/>
      <c r="AA4" s="39"/>
      <c r="AB4" s="39"/>
      <c r="AC4" s="39"/>
      <c r="AD4" s="39"/>
      <c r="AE4" s="102"/>
      <c r="AF4" s="102"/>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103"/>
      <c r="GF4" s="319" t="s">
        <v>37</v>
      </c>
      <c r="GG4" s="319"/>
      <c r="GH4" s="319"/>
      <c r="GI4" s="319"/>
      <c r="GJ4" s="319"/>
      <c r="GK4" s="319"/>
      <c r="GL4" s="28" t="s">
        <v>117</v>
      </c>
      <c r="GM4" s="319"/>
    </row>
    <row r="5" spans="3:195" ht="5.25" customHeight="1">
      <c r="C5" s="45"/>
      <c r="M5" s="37"/>
      <c r="AE5" s="37"/>
      <c r="AF5" s="37"/>
      <c r="BV5" s="104"/>
      <c r="GF5" s="319" t="s">
        <v>38</v>
      </c>
      <c r="GG5" s="319"/>
      <c r="GH5" s="319"/>
      <c r="GI5" s="319"/>
      <c r="GJ5" s="319"/>
      <c r="GK5" s="319"/>
      <c r="GL5" s="28" t="s">
        <v>39</v>
      </c>
      <c r="GM5" s="319"/>
    </row>
    <row r="6" spans="3:195" s="106" customFormat="1" ht="27.75" customHeight="1">
      <c r="C6" s="105"/>
      <c r="G6" s="107" t="s">
        <v>237</v>
      </c>
      <c r="I6" s="107" t="s">
        <v>0</v>
      </c>
      <c r="K6" s="107" t="s">
        <v>1</v>
      </c>
      <c r="P6" s="108"/>
      <c r="BV6" s="109"/>
      <c r="GF6" s="321"/>
      <c r="GG6" s="321"/>
      <c r="GH6" s="321"/>
      <c r="GI6" s="321"/>
      <c r="GJ6" s="321"/>
      <c r="GK6" s="321"/>
      <c r="GL6" s="337" t="s">
        <v>40</v>
      </c>
      <c r="GM6" s="321"/>
    </row>
    <row r="7" spans="3:195" s="106" customFormat="1" ht="15">
      <c r="C7" s="105"/>
      <c r="G7" s="100">
        <f>'Formulario de Afiliación'!Y7</f>
        <v>0</v>
      </c>
      <c r="I7" s="110">
        <f>'Formulario de Afiliación'!G7</f>
        <v>0</v>
      </c>
      <c r="K7" s="110">
        <f>'Formulario de Afiliación'!L7</f>
        <v>0</v>
      </c>
      <c r="P7" s="108"/>
      <c r="BV7" s="109"/>
      <c r="GF7" s="321"/>
      <c r="GG7" s="321"/>
      <c r="GH7" s="321"/>
      <c r="GI7" s="321"/>
      <c r="GJ7" s="321"/>
      <c r="GK7" s="321"/>
      <c r="GL7" s="321"/>
      <c r="GM7" s="321"/>
    </row>
    <row r="8" spans="3:195" s="106" customFormat="1">
      <c r="C8" s="105"/>
      <c r="M8" s="111"/>
      <c r="AE8" s="111"/>
      <c r="AF8" s="111"/>
      <c r="BV8" s="109"/>
      <c r="GF8" s="321" t="s">
        <v>26</v>
      </c>
      <c r="GG8" s="321"/>
      <c r="GH8" s="321"/>
      <c r="GI8" s="321"/>
      <c r="GJ8" s="321"/>
      <c r="GK8" s="321"/>
      <c r="GL8" s="337" t="s">
        <v>41</v>
      </c>
      <c r="GM8" s="321"/>
    </row>
    <row r="9" spans="3:195" s="106" customFormat="1">
      <c r="C9" s="105"/>
      <c r="D9" s="112" t="s">
        <v>372</v>
      </c>
      <c r="E9" s="112"/>
      <c r="F9" s="113"/>
      <c r="G9" s="113"/>
      <c r="M9" s="111"/>
      <c r="O9" s="114"/>
      <c r="AE9" s="111"/>
      <c r="AF9" s="111"/>
      <c r="BV9" s="109"/>
      <c r="GF9" s="321" t="s">
        <v>27</v>
      </c>
      <c r="GG9" s="321"/>
      <c r="GH9" s="321"/>
      <c r="GI9" s="321"/>
      <c r="GJ9" s="321"/>
      <c r="GK9" s="321"/>
      <c r="GL9" s="337" t="s">
        <v>2520</v>
      </c>
      <c r="GM9" s="321"/>
    </row>
    <row r="10" spans="3:195" s="106" customFormat="1">
      <c r="C10" s="105"/>
      <c r="D10" s="112"/>
      <c r="E10" s="112"/>
      <c r="F10" s="113"/>
      <c r="G10" s="113"/>
      <c r="M10" s="111"/>
      <c r="O10" s="114"/>
      <c r="AE10" s="111"/>
      <c r="AF10" s="111"/>
      <c r="BV10" s="109"/>
      <c r="GF10" s="321" t="s">
        <v>28</v>
      </c>
      <c r="GG10" s="321"/>
      <c r="GH10" s="321"/>
      <c r="GI10" s="321"/>
      <c r="GJ10" s="321"/>
      <c r="GK10" s="321"/>
      <c r="GL10" s="337" t="s">
        <v>2521</v>
      </c>
      <c r="GM10" s="321"/>
    </row>
    <row r="11" spans="3:195" s="112" customFormat="1" ht="15.75" customHeight="1">
      <c r="C11" s="115"/>
      <c r="D11" s="809" t="s">
        <v>373</v>
      </c>
      <c r="E11" s="810"/>
      <c r="F11" s="810"/>
      <c r="G11" s="810"/>
      <c r="H11" s="810"/>
      <c r="I11" s="810"/>
      <c r="J11" s="811"/>
      <c r="K11" s="108"/>
      <c r="L11" s="812" t="s">
        <v>374</v>
      </c>
      <c r="M11" s="813"/>
      <c r="N11" s="813"/>
      <c r="O11" s="813"/>
      <c r="P11" s="813"/>
      <c r="Q11" s="814"/>
      <c r="AE11" s="108"/>
      <c r="AF11" s="108"/>
      <c r="BV11" s="116"/>
      <c r="GF11" s="322" t="s">
        <v>29</v>
      </c>
      <c r="GG11" s="322"/>
      <c r="GH11" s="322"/>
      <c r="GI11" s="322"/>
      <c r="GJ11" s="322"/>
      <c r="GK11" s="322"/>
      <c r="GL11" s="337" t="s">
        <v>42</v>
      </c>
      <c r="GM11" s="322"/>
    </row>
    <row r="12" spans="3:195" s="106" customFormat="1">
      <c r="C12" s="105"/>
      <c r="D12" s="815" t="s">
        <v>375</v>
      </c>
      <c r="E12" s="816"/>
      <c r="F12" s="313">
        <f>+'Formulario de Afiliación'!H21</f>
        <v>0</v>
      </c>
      <c r="G12" s="314" t="s">
        <v>229</v>
      </c>
      <c r="H12" s="817">
        <f>+'Formulario de Afiliación'!M21</f>
        <v>0</v>
      </c>
      <c r="I12" s="817"/>
      <c r="J12" s="818"/>
      <c r="K12" s="111"/>
      <c r="L12" s="118" t="s">
        <v>376</v>
      </c>
      <c r="M12" s="119" t="str">
        <f>+'Formulario de Afiliación'!K23</f>
        <v>PRIMER APELLIDO</v>
      </c>
      <c r="N12" s="805" t="s">
        <v>377</v>
      </c>
      <c r="O12" s="805"/>
      <c r="P12" s="805"/>
      <c r="Q12" s="120" t="str">
        <f>+'Formulario de Afiliación'!V23</f>
        <v>SEGUNDO APELLIDO</v>
      </c>
      <c r="AE12" s="111"/>
      <c r="AF12" s="111"/>
      <c r="BV12" s="109"/>
      <c r="GF12" s="321" t="s">
        <v>30</v>
      </c>
      <c r="GG12" s="321"/>
      <c r="GH12" s="321"/>
      <c r="GI12" s="321"/>
      <c r="GJ12" s="321"/>
      <c r="GK12" s="321"/>
      <c r="GL12" s="337"/>
      <c r="GM12" s="339" t="s">
        <v>43</v>
      </c>
    </row>
    <row r="13" spans="3:195" s="106" customFormat="1">
      <c r="C13" s="105"/>
      <c r="D13" s="799" t="s">
        <v>378</v>
      </c>
      <c r="E13" s="800"/>
      <c r="F13" s="801">
        <f>+'Formulario de Afiliación'!H22</f>
        <v>0</v>
      </c>
      <c r="G13" s="802"/>
      <c r="H13" s="310" t="s">
        <v>45</v>
      </c>
      <c r="I13" s="803">
        <f>+'Formulario de Afiliación'!AS22</f>
        <v>0</v>
      </c>
      <c r="J13" s="804"/>
      <c r="K13" s="311"/>
      <c r="L13" s="118" t="s">
        <v>379</v>
      </c>
      <c r="M13" s="119" t="str">
        <f>+'Formulario de Afiliación'!AH23</f>
        <v>PRIMER NOMBRE</v>
      </c>
      <c r="N13" s="805" t="s">
        <v>380</v>
      </c>
      <c r="O13" s="805"/>
      <c r="P13" s="805"/>
      <c r="Q13" s="120" t="str">
        <f>+'Formulario de Afiliación'!AR23</f>
        <v>SEGUNDO NOMBRE</v>
      </c>
      <c r="AE13" s="111"/>
      <c r="AF13" s="111"/>
      <c r="BV13" s="109"/>
      <c r="GF13" s="321"/>
      <c r="GG13" s="321"/>
      <c r="GH13" s="321"/>
      <c r="GI13" s="321"/>
      <c r="GJ13" s="321"/>
      <c r="GK13" s="321"/>
      <c r="GL13" s="322"/>
      <c r="GM13" s="339" t="s">
        <v>46</v>
      </c>
    </row>
    <row r="14" spans="3:195" s="106" customFormat="1" ht="15" customHeight="1">
      <c r="C14" s="105"/>
      <c r="D14" s="806" t="s">
        <v>381</v>
      </c>
      <c r="E14" s="807"/>
      <c r="F14" s="801">
        <f>+'Formulario de Afiliación'!U20</f>
        <v>0</v>
      </c>
      <c r="G14" s="808"/>
      <c r="H14" s="832" t="s">
        <v>382</v>
      </c>
      <c r="I14" s="819">
        <f>+'Formulario de Afiliación'!T22</f>
        <v>0</v>
      </c>
      <c r="J14" s="820"/>
      <c r="L14" s="118" t="s">
        <v>236</v>
      </c>
      <c r="M14" s="122">
        <f>+'Formulario de Afiliación'!H24</f>
        <v>0</v>
      </c>
      <c r="N14" s="805" t="s">
        <v>383</v>
      </c>
      <c r="O14" s="805"/>
      <c r="P14" s="805"/>
      <c r="Q14" s="228">
        <f>+'Formulario de Afiliación'!P24</f>
        <v>0</v>
      </c>
      <c r="AE14" s="111"/>
      <c r="AF14" s="111"/>
      <c r="BV14" s="109"/>
      <c r="GF14" s="321" t="s">
        <v>23</v>
      </c>
      <c r="GG14" s="321"/>
      <c r="GH14" s="321"/>
      <c r="GI14" s="321"/>
      <c r="GJ14" s="321"/>
      <c r="GK14" s="321"/>
      <c r="GL14" s="338">
        <v>1</v>
      </c>
      <c r="GM14" s="339" t="s">
        <v>47</v>
      </c>
    </row>
    <row r="15" spans="3:195" s="106" customFormat="1" ht="12" customHeight="1">
      <c r="C15" s="105"/>
      <c r="D15" s="806" t="s">
        <v>384</v>
      </c>
      <c r="E15" s="807"/>
      <c r="F15" s="824">
        <f>+'Formulario de Afiliación'!AN20</f>
        <v>0</v>
      </c>
      <c r="G15" s="804"/>
      <c r="H15" s="833"/>
      <c r="I15" s="821"/>
      <c r="J15" s="822"/>
      <c r="K15" s="312"/>
      <c r="L15" s="118" t="s">
        <v>385</v>
      </c>
      <c r="M15" s="825">
        <f>+'Formulario de Afiliación'!AA24</f>
        <v>0</v>
      </c>
      <c r="N15" s="825"/>
      <c r="O15" s="825"/>
      <c r="P15" s="825"/>
      <c r="Q15" s="825"/>
      <c r="AE15" s="111"/>
      <c r="AF15" s="111"/>
      <c r="BV15" s="109"/>
      <c r="GF15" s="321" t="s">
        <v>22</v>
      </c>
      <c r="GG15" s="321"/>
      <c r="GH15" s="321"/>
      <c r="GI15" s="321"/>
      <c r="GJ15" s="321"/>
      <c r="GK15" s="321"/>
      <c r="GL15" s="338">
        <v>2</v>
      </c>
      <c r="GM15" s="339" t="s">
        <v>48</v>
      </c>
    </row>
    <row r="16" spans="3:195" s="106" customFormat="1">
      <c r="C16" s="105"/>
      <c r="D16" s="826" t="s">
        <v>386</v>
      </c>
      <c r="E16" s="827"/>
      <c r="F16" s="828">
        <f>+'Formulario de Afiliación'!AN21</f>
        <v>0</v>
      </c>
      <c r="G16" s="829"/>
      <c r="H16" s="829"/>
      <c r="I16" s="829"/>
      <c r="J16" s="830"/>
      <c r="K16" s="111"/>
      <c r="M16" s="111"/>
      <c r="P16" s="111"/>
      <c r="AE16" s="111"/>
      <c r="AF16" s="111"/>
      <c r="BV16" s="109"/>
      <c r="GF16" s="321"/>
      <c r="GG16" s="321"/>
      <c r="GH16" s="321"/>
      <c r="GI16" s="321"/>
      <c r="GJ16" s="321"/>
      <c r="GK16" s="321"/>
      <c r="GL16" s="338">
        <v>18</v>
      </c>
      <c r="GM16" s="339" t="s">
        <v>49</v>
      </c>
    </row>
    <row r="17" spans="3:195" s="106" customFormat="1">
      <c r="C17" s="105"/>
      <c r="M17" s="111"/>
      <c r="AE17" s="111"/>
      <c r="AF17" s="111"/>
      <c r="BV17" s="109"/>
      <c r="GF17" s="321" t="s">
        <v>51</v>
      </c>
      <c r="GG17" s="321"/>
      <c r="GH17" s="321"/>
      <c r="GI17" s="321"/>
      <c r="GJ17" s="321"/>
      <c r="GK17" s="321"/>
      <c r="GL17" s="338">
        <v>22</v>
      </c>
      <c r="GM17" s="339" t="s">
        <v>50</v>
      </c>
    </row>
    <row r="18" spans="3:195">
      <c r="C18" s="45"/>
      <c r="D18" s="831" t="s">
        <v>387</v>
      </c>
      <c r="E18" s="831"/>
      <c r="F18" s="831"/>
      <c r="G18" s="831"/>
      <c r="BV18" s="104"/>
      <c r="GF18" s="319" t="s">
        <v>53</v>
      </c>
      <c r="GG18" s="319"/>
      <c r="GH18" s="319"/>
      <c r="GI18" s="319"/>
      <c r="GJ18" s="319"/>
      <c r="GK18" s="319"/>
      <c r="GL18" s="338">
        <v>30</v>
      </c>
      <c r="GM18" s="341" t="s">
        <v>52</v>
      </c>
    </row>
    <row r="19" spans="3:195" ht="14.25">
      <c r="C19" s="45"/>
      <c r="D19" s="123"/>
      <c r="E19" s="123"/>
      <c r="F19" s="123"/>
      <c r="G19" s="123"/>
      <c r="BV19" s="104"/>
      <c r="GF19" s="456" t="s">
        <v>2569</v>
      </c>
      <c r="GG19" s="319"/>
      <c r="GH19" s="319"/>
      <c r="GI19" s="319"/>
      <c r="GJ19" s="319"/>
      <c r="GK19" s="319"/>
      <c r="GL19" s="338">
        <v>31</v>
      </c>
      <c r="GM19" s="341"/>
    </row>
    <row r="20" spans="3:195" ht="14.25">
      <c r="C20" s="45"/>
      <c r="D20" s="785" t="s">
        <v>388</v>
      </c>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BV20" s="104"/>
      <c r="GF20" s="456" t="s">
        <v>2570</v>
      </c>
      <c r="GG20" s="319"/>
      <c r="GH20" s="319"/>
      <c r="GI20" s="319"/>
      <c r="GJ20" s="319"/>
      <c r="GK20" s="319"/>
      <c r="GL20" s="340">
        <v>32</v>
      </c>
      <c r="GM20" s="341"/>
    </row>
    <row r="21" spans="3:195" ht="14.25">
      <c r="C21" s="45"/>
      <c r="D21" s="788" t="s">
        <v>189</v>
      </c>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239"/>
      <c r="BV21" s="104"/>
      <c r="GF21" s="456" t="s">
        <v>2587</v>
      </c>
      <c r="GG21" s="319"/>
      <c r="GH21" s="319"/>
      <c r="GI21" s="319"/>
      <c r="GJ21" s="319"/>
      <c r="GK21" s="319"/>
      <c r="GL21" s="340"/>
      <c r="GM21" s="341" t="s">
        <v>54</v>
      </c>
    </row>
    <row r="22" spans="3:195" s="126" customFormat="1" ht="22.5" customHeight="1">
      <c r="C22" s="124"/>
      <c r="D22" s="792" t="s">
        <v>221</v>
      </c>
      <c r="E22" s="792" t="s">
        <v>225</v>
      </c>
      <c r="F22" s="792" t="s">
        <v>389</v>
      </c>
      <c r="G22" s="792"/>
      <c r="H22" s="792"/>
      <c r="I22" s="792" t="s">
        <v>222</v>
      </c>
      <c r="J22" s="792"/>
      <c r="K22" s="823"/>
      <c r="L22" s="823"/>
      <c r="M22" s="792" t="s">
        <v>135</v>
      </c>
      <c r="N22" s="834" t="s">
        <v>44</v>
      </c>
      <c r="O22" s="835"/>
      <c r="P22" s="834" t="s">
        <v>56</v>
      </c>
      <c r="Q22" s="835"/>
      <c r="R22" s="792" t="s">
        <v>57</v>
      </c>
      <c r="S22" s="792" t="s">
        <v>58</v>
      </c>
      <c r="T22" s="432"/>
      <c r="U22" s="792" t="s">
        <v>59</v>
      </c>
      <c r="V22" s="834" t="s">
        <v>20</v>
      </c>
      <c r="W22" s="838"/>
      <c r="X22" s="835"/>
      <c r="Y22" s="840" t="s">
        <v>190</v>
      </c>
      <c r="Z22" s="841"/>
      <c r="AA22" s="841"/>
      <c r="AB22" s="841"/>
      <c r="AC22" s="841"/>
      <c r="AD22" s="841"/>
      <c r="AE22" s="841"/>
      <c r="AF22" s="841"/>
      <c r="AG22" s="841"/>
      <c r="AH22" s="845" t="s">
        <v>247</v>
      </c>
      <c r="AI22" s="846"/>
      <c r="AJ22" s="845" t="s">
        <v>249</v>
      </c>
      <c r="AK22" s="846"/>
      <c r="AL22" s="847"/>
      <c r="AM22" s="125"/>
      <c r="AN22" s="125"/>
      <c r="AO22" s="125"/>
      <c r="BV22" s="127"/>
      <c r="GF22" s="319"/>
      <c r="GG22" s="323"/>
      <c r="GH22" s="323"/>
      <c r="GI22" s="323"/>
      <c r="GJ22" s="323"/>
      <c r="GK22" s="323"/>
      <c r="GL22" s="340"/>
      <c r="GM22" s="341" t="s">
        <v>55</v>
      </c>
    </row>
    <row r="23" spans="3:195" ht="24" customHeight="1">
      <c r="C23" s="45"/>
      <c r="D23" s="792"/>
      <c r="E23" s="792"/>
      <c r="F23" s="792"/>
      <c r="G23" s="792"/>
      <c r="H23" s="792"/>
      <c r="I23" s="792"/>
      <c r="J23" s="792"/>
      <c r="K23" s="823"/>
      <c r="L23" s="823"/>
      <c r="M23" s="792"/>
      <c r="N23" s="836"/>
      <c r="O23" s="837"/>
      <c r="P23" s="836"/>
      <c r="Q23" s="837"/>
      <c r="R23" s="792"/>
      <c r="S23" s="792"/>
      <c r="T23" s="432"/>
      <c r="U23" s="792"/>
      <c r="V23" s="836"/>
      <c r="W23" s="839"/>
      <c r="X23" s="837"/>
      <c r="Y23" s="128" t="s">
        <v>134</v>
      </c>
      <c r="Z23" s="128" t="s">
        <v>231</v>
      </c>
      <c r="AA23" s="128" t="s">
        <v>16</v>
      </c>
      <c r="AB23" s="128" t="s">
        <v>17</v>
      </c>
      <c r="AC23" s="128" t="s">
        <v>230</v>
      </c>
      <c r="AD23" s="128" t="s">
        <v>232</v>
      </c>
      <c r="AE23" s="848" t="s">
        <v>20</v>
      </c>
      <c r="AF23" s="849"/>
      <c r="AG23" s="849"/>
      <c r="AH23" s="793" t="s">
        <v>233</v>
      </c>
      <c r="AI23" s="793"/>
      <c r="AJ23" s="793" t="s">
        <v>234</v>
      </c>
      <c r="AK23" s="793"/>
      <c r="AL23" s="128" t="s">
        <v>235</v>
      </c>
      <c r="AM23" s="125"/>
      <c r="AN23" s="125"/>
      <c r="AO23" s="125"/>
      <c r="BV23" s="104"/>
      <c r="GF23" s="323"/>
      <c r="GG23" s="319"/>
      <c r="GH23" s="319"/>
      <c r="GI23" s="319"/>
      <c r="GJ23" s="319"/>
      <c r="GK23" s="319"/>
      <c r="GL23" s="340">
        <v>44</v>
      </c>
      <c r="GM23" s="341" t="s">
        <v>60</v>
      </c>
    </row>
    <row r="24" spans="3:195" s="136" customFormat="1">
      <c r="C24" s="129"/>
      <c r="D24" s="130">
        <v>1</v>
      </c>
      <c r="E24" s="131"/>
      <c r="F24" s="842"/>
      <c r="G24" s="842"/>
      <c r="H24" s="842"/>
      <c r="I24" s="843"/>
      <c r="J24" s="843"/>
      <c r="K24" s="843" t="e">
        <f>+VLOOKUP(I24,'Listado Actividades Economicas'!$B$4:$F$1108,5,0)</f>
        <v>#N/A</v>
      </c>
      <c r="L24" s="843"/>
      <c r="M24" s="132" t="str">
        <f>MID(I24,1,1)</f>
        <v/>
      </c>
      <c r="N24" s="844"/>
      <c r="O24" s="795"/>
      <c r="P24" s="844"/>
      <c r="Q24" s="795"/>
      <c r="R24" s="131"/>
      <c r="S24" s="131"/>
      <c r="T24" s="131"/>
      <c r="U24" s="131"/>
      <c r="V24" s="844"/>
      <c r="W24" s="794"/>
      <c r="X24" s="795"/>
      <c r="Y24" s="131"/>
      <c r="Z24" s="131"/>
      <c r="AA24" s="131"/>
      <c r="AB24" s="131"/>
      <c r="AC24" s="131"/>
      <c r="AD24" s="235"/>
      <c r="AE24" s="844"/>
      <c r="AF24" s="794"/>
      <c r="AG24" s="794"/>
      <c r="AH24" s="860"/>
      <c r="AI24" s="860"/>
      <c r="AJ24" s="842"/>
      <c r="AK24" s="842"/>
      <c r="AL24" s="133"/>
      <c r="AM24" s="134"/>
      <c r="AN24" s="134"/>
      <c r="AO24" s="134"/>
      <c r="AP24" s="135"/>
      <c r="AQ24" s="135"/>
      <c r="BV24" s="137"/>
      <c r="GF24" s="319" t="s">
        <v>61</v>
      </c>
      <c r="GG24" s="320"/>
      <c r="GH24" s="320"/>
      <c r="GI24" s="320"/>
      <c r="GJ24" s="320"/>
      <c r="GK24" s="320"/>
      <c r="GL24" s="340">
        <v>45</v>
      </c>
      <c r="GM24" s="343" t="s">
        <v>62</v>
      </c>
    </row>
    <row r="25" spans="3:195" s="136" customFormat="1">
      <c r="C25" s="129"/>
      <c r="D25" s="130">
        <v>2</v>
      </c>
      <c r="E25" s="131"/>
      <c r="F25" s="842"/>
      <c r="G25" s="842"/>
      <c r="H25" s="842"/>
      <c r="I25" s="843"/>
      <c r="J25" s="843"/>
      <c r="K25" s="843" t="e">
        <f>+VLOOKUP(I25,'Listado Actividades Economicas'!$B$4:$F$1108,5,0)</f>
        <v>#N/A</v>
      </c>
      <c r="L25" s="843"/>
      <c r="M25" s="132" t="str">
        <f>MID(I25,1,1)</f>
        <v/>
      </c>
      <c r="N25" s="844"/>
      <c r="O25" s="795"/>
      <c r="P25" s="844"/>
      <c r="Q25" s="795"/>
      <c r="R25" s="131"/>
      <c r="S25" s="131"/>
      <c r="T25" s="131"/>
      <c r="U25" s="131"/>
      <c r="V25" s="844"/>
      <c r="W25" s="794"/>
      <c r="X25" s="795"/>
      <c r="Y25" s="131"/>
      <c r="Z25" s="131"/>
      <c r="AA25" s="131"/>
      <c r="AB25" s="131"/>
      <c r="AC25" s="131"/>
      <c r="AD25" s="131"/>
      <c r="AE25" s="844"/>
      <c r="AF25" s="794"/>
      <c r="AG25" s="794"/>
      <c r="AH25" s="860"/>
      <c r="AI25" s="860"/>
      <c r="AJ25" s="842"/>
      <c r="AK25" s="842"/>
      <c r="AL25" s="133"/>
      <c r="AM25" s="134"/>
      <c r="AN25" s="134"/>
      <c r="AO25" s="134"/>
      <c r="AP25" s="135"/>
      <c r="AQ25" s="135"/>
      <c r="BV25" s="137"/>
      <c r="GF25" s="320" t="s">
        <v>67</v>
      </c>
      <c r="GG25" s="320"/>
      <c r="GH25" s="320"/>
      <c r="GI25" s="320"/>
      <c r="GJ25" s="320"/>
      <c r="GK25" s="320"/>
      <c r="GL25" s="340">
        <v>47</v>
      </c>
      <c r="GM25" s="343" t="s">
        <v>64</v>
      </c>
    </row>
    <row r="26" spans="3:195" s="136" customFormat="1">
      <c r="C26" s="129"/>
      <c r="D26" s="130">
        <v>3</v>
      </c>
      <c r="E26" s="131"/>
      <c r="F26" s="842"/>
      <c r="G26" s="842"/>
      <c r="H26" s="842"/>
      <c r="I26" s="843"/>
      <c r="J26" s="843"/>
      <c r="K26" s="843" t="e">
        <f>+VLOOKUP(I26,'Listado Actividades Economicas'!$B$4:$F$1108,5,0)</f>
        <v>#N/A</v>
      </c>
      <c r="L26" s="843"/>
      <c r="M26" s="132" t="str">
        <f>MID(I26,1,1)</f>
        <v/>
      </c>
      <c r="N26" s="844"/>
      <c r="O26" s="795"/>
      <c r="P26" s="844"/>
      <c r="Q26" s="795"/>
      <c r="R26" s="131"/>
      <c r="S26" s="131"/>
      <c r="T26" s="131"/>
      <c r="U26" s="131"/>
      <c r="V26" s="844"/>
      <c r="W26" s="794"/>
      <c r="X26" s="795"/>
      <c r="Y26" s="131"/>
      <c r="Z26" s="131"/>
      <c r="AA26" s="131"/>
      <c r="AB26" s="131"/>
      <c r="AC26" s="131"/>
      <c r="AD26" s="131"/>
      <c r="AE26" s="844"/>
      <c r="AF26" s="794"/>
      <c r="AG26" s="794"/>
      <c r="AH26" s="860"/>
      <c r="AI26" s="860"/>
      <c r="AJ26" s="842"/>
      <c r="AK26" s="842"/>
      <c r="AL26" s="133"/>
      <c r="AM26" s="134"/>
      <c r="AN26" s="134"/>
      <c r="AO26" s="134"/>
      <c r="AP26" s="135"/>
      <c r="AQ26" s="135"/>
      <c r="BV26" s="137"/>
      <c r="GF26" s="320" t="s">
        <v>63</v>
      </c>
      <c r="GG26" s="320"/>
      <c r="GH26" s="320"/>
      <c r="GI26" s="320"/>
      <c r="GJ26" s="320"/>
      <c r="GK26" s="320"/>
      <c r="GL26" s="342">
        <v>51</v>
      </c>
      <c r="GM26" s="320" t="s">
        <v>66</v>
      </c>
    </row>
    <row r="27" spans="3:195" s="136" customFormat="1">
      <c r="C27" s="129"/>
      <c r="D27" s="130">
        <v>4</v>
      </c>
      <c r="E27" s="131"/>
      <c r="F27" s="842"/>
      <c r="G27" s="842"/>
      <c r="H27" s="842"/>
      <c r="I27" s="843"/>
      <c r="J27" s="843"/>
      <c r="K27" s="843" t="e">
        <f>+VLOOKUP(I27,'Listado Actividades Economicas'!$B$4:$F$1108,5,0)</f>
        <v>#N/A</v>
      </c>
      <c r="L27" s="843"/>
      <c r="M27" s="153" t="str">
        <f>MID(I27,1,1)</f>
        <v/>
      </c>
      <c r="N27" s="844"/>
      <c r="O27" s="795"/>
      <c r="P27" s="844"/>
      <c r="Q27" s="795"/>
      <c r="R27" s="131"/>
      <c r="S27" s="131"/>
      <c r="T27" s="131"/>
      <c r="U27" s="131"/>
      <c r="V27" s="844"/>
      <c r="W27" s="794"/>
      <c r="X27" s="795"/>
      <c r="Y27" s="131"/>
      <c r="Z27" s="131"/>
      <c r="AA27" s="131"/>
      <c r="AB27" s="131"/>
      <c r="AC27" s="131"/>
      <c r="AD27" s="131"/>
      <c r="AE27" s="844"/>
      <c r="AF27" s="794"/>
      <c r="AG27" s="794"/>
      <c r="AH27" s="860"/>
      <c r="AI27" s="860"/>
      <c r="AJ27" s="842"/>
      <c r="AK27" s="842"/>
      <c r="AL27" s="133"/>
      <c r="AM27" s="134"/>
      <c r="AN27" s="134"/>
      <c r="AO27" s="134"/>
      <c r="AP27" s="135"/>
      <c r="AQ27" s="135"/>
      <c r="BV27" s="137"/>
      <c r="GF27" s="320" t="s">
        <v>65</v>
      </c>
      <c r="GG27" s="320"/>
      <c r="GH27" s="320"/>
      <c r="GI27" s="320"/>
      <c r="GJ27" s="320"/>
      <c r="GK27" s="320"/>
      <c r="GL27" s="342">
        <v>55</v>
      </c>
      <c r="GM27" s="320" t="s">
        <v>68</v>
      </c>
    </row>
    <row r="28" spans="3:195" s="136" customFormat="1">
      <c r="C28" s="129"/>
      <c r="D28" s="130">
        <v>5</v>
      </c>
      <c r="E28" s="131"/>
      <c r="F28" s="842"/>
      <c r="G28" s="842"/>
      <c r="H28" s="842"/>
      <c r="I28" s="843"/>
      <c r="J28" s="843"/>
      <c r="K28" s="843" t="e">
        <f>+VLOOKUP(I28,'Listado Actividades Economicas'!$B$4:$F$1108,5,0)</f>
        <v>#N/A</v>
      </c>
      <c r="L28" s="843"/>
      <c r="M28" s="153" t="str">
        <f>MID(I28,1,1)</f>
        <v/>
      </c>
      <c r="N28" s="794"/>
      <c r="O28" s="795"/>
      <c r="P28" s="844"/>
      <c r="Q28" s="795"/>
      <c r="R28" s="131"/>
      <c r="S28" s="131"/>
      <c r="T28" s="131"/>
      <c r="U28" s="131"/>
      <c r="V28" s="844"/>
      <c r="W28" s="794"/>
      <c r="X28" s="795"/>
      <c r="Y28" s="131"/>
      <c r="Z28" s="131"/>
      <c r="AA28" s="131"/>
      <c r="AB28" s="131"/>
      <c r="AC28" s="131"/>
      <c r="AD28" s="131"/>
      <c r="AE28" s="844"/>
      <c r="AF28" s="794"/>
      <c r="AG28" s="794"/>
      <c r="AH28" s="860"/>
      <c r="AI28" s="860"/>
      <c r="AJ28" s="842"/>
      <c r="AK28" s="842"/>
      <c r="AL28" s="133"/>
      <c r="AM28" s="134"/>
      <c r="AN28" s="134"/>
      <c r="AO28" s="134"/>
      <c r="AP28" s="135"/>
      <c r="AQ28" s="135"/>
      <c r="BV28" s="137"/>
      <c r="GF28" s="320" t="s">
        <v>70</v>
      </c>
      <c r="GG28" s="320"/>
      <c r="GH28" s="320"/>
      <c r="GI28" s="320"/>
      <c r="GJ28" s="320"/>
      <c r="GK28" s="320"/>
      <c r="GL28" s="344">
        <v>20</v>
      </c>
      <c r="GM28" s="320"/>
    </row>
    <row r="29" spans="3:195" s="136" customFormat="1">
      <c r="C29" s="129"/>
      <c r="D29" s="140"/>
      <c r="E29" s="135"/>
      <c r="F29" s="135"/>
      <c r="G29" s="135"/>
      <c r="H29" s="135"/>
      <c r="I29" s="141"/>
      <c r="J29" s="141"/>
      <c r="K29" s="141"/>
      <c r="L29" s="141"/>
      <c r="M29" s="143"/>
      <c r="N29" s="135"/>
      <c r="O29" s="135"/>
      <c r="P29" s="135"/>
      <c r="Q29" s="135"/>
      <c r="R29" s="135"/>
      <c r="S29" s="135"/>
      <c r="T29" s="135"/>
      <c r="U29" s="135"/>
      <c r="V29" s="135"/>
      <c r="W29" s="135"/>
      <c r="X29" s="135"/>
      <c r="Y29" s="135"/>
      <c r="Z29" s="135"/>
      <c r="AA29" s="135"/>
      <c r="AB29" s="135"/>
      <c r="AC29" s="135"/>
      <c r="AD29" s="135"/>
      <c r="AE29" s="135"/>
      <c r="AF29" s="135"/>
      <c r="AG29" s="135"/>
      <c r="AH29" s="143"/>
      <c r="AI29" s="143"/>
      <c r="AJ29" s="135"/>
      <c r="AK29" s="135"/>
      <c r="AL29" s="144"/>
      <c r="AM29" s="134"/>
      <c r="AN29" s="134"/>
      <c r="AO29" s="134"/>
      <c r="AP29" s="135"/>
      <c r="AQ29" s="135"/>
      <c r="BV29" s="137"/>
      <c r="GF29" s="319" t="s">
        <v>648</v>
      </c>
      <c r="GG29" s="320"/>
      <c r="GH29" s="320"/>
      <c r="GI29" s="320"/>
      <c r="GJ29" s="320"/>
      <c r="GK29" s="320"/>
      <c r="GL29" s="344">
        <v>21</v>
      </c>
      <c r="GM29" s="320"/>
    </row>
    <row r="30" spans="3:195">
      <c r="C30" s="45"/>
      <c r="D30" s="786" t="s">
        <v>223</v>
      </c>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5">
        <f>SUM(AJ24:AK29)</f>
        <v>0</v>
      </c>
      <c r="AK30" s="785"/>
      <c r="AL30" s="145">
        <f>SUM(AL24:AL29)</f>
        <v>0</v>
      </c>
      <c r="AM30" s="146"/>
      <c r="AN30" s="146"/>
      <c r="AO30" s="146"/>
      <c r="AP30" s="147"/>
      <c r="AQ30" s="147"/>
      <c r="BV30" s="104"/>
      <c r="GF30" s="319" t="s">
        <v>72</v>
      </c>
      <c r="GG30" s="319"/>
      <c r="GH30" s="319"/>
      <c r="GI30" s="319"/>
      <c r="GJ30" s="319"/>
      <c r="GK30" s="319"/>
      <c r="GL30" s="320"/>
      <c r="GM30" s="319"/>
    </row>
    <row r="31" spans="3:195" ht="19.149999999999999" customHeight="1">
      <c r="C31" s="45"/>
      <c r="D31" s="239"/>
      <c r="E31" s="239"/>
      <c r="M31" s="141"/>
      <c r="O31" s="864"/>
      <c r="P31" s="864"/>
      <c r="Q31" s="864"/>
      <c r="R31" s="864"/>
      <c r="T31" s="477"/>
      <c r="BV31" s="104"/>
      <c r="GF31" s="320" t="s">
        <v>69</v>
      </c>
      <c r="GG31" s="319"/>
      <c r="GH31" s="319"/>
      <c r="GI31" s="319"/>
      <c r="GJ31" s="319"/>
      <c r="GK31" s="319"/>
      <c r="GL31" s="320" t="s">
        <v>633</v>
      </c>
      <c r="GM31" s="319"/>
    </row>
    <row r="32" spans="3:195" ht="13.9" customHeight="1">
      <c r="C32" s="45"/>
      <c r="M32" s="141"/>
      <c r="O32" s="864"/>
      <c r="P32" s="864"/>
      <c r="Q32" s="864"/>
      <c r="R32" s="864"/>
      <c r="T32" s="147"/>
      <c r="BV32" s="104"/>
      <c r="GF32" s="320" t="s">
        <v>71</v>
      </c>
      <c r="GG32" s="319"/>
      <c r="GH32" s="319"/>
      <c r="GI32" s="319"/>
      <c r="GJ32" s="319"/>
      <c r="GK32" s="319"/>
      <c r="GL32" s="319" t="s">
        <v>634</v>
      </c>
      <c r="GM32" s="319"/>
    </row>
    <row r="33" spans="3:195">
      <c r="C33" s="45"/>
      <c r="D33" s="147" t="s">
        <v>390</v>
      </c>
      <c r="M33" s="141"/>
      <c r="O33" s="864"/>
      <c r="P33" s="864"/>
      <c r="Q33" s="864"/>
      <c r="R33" s="864"/>
      <c r="T33" s="147"/>
      <c r="BV33" s="104"/>
      <c r="GF33" s="319"/>
      <c r="GG33" s="319"/>
      <c r="GH33" s="319"/>
      <c r="GI33" s="319"/>
      <c r="GJ33" s="319"/>
      <c r="GK33" s="319"/>
      <c r="GL33" s="319" t="s">
        <v>635</v>
      </c>
      <c r="GM33" s="319"/>
    </row>
    <row r="34" spans="3:195" ht="35.450000000000003" customHeight="1">
      <c r="C34" s="45"/>
      <c r="M34" s="141"/>
      <c r="O34" s="864"/>
      <c r="P34" s="864"/>
      <c r="Q34" s="864"/>
      <c r="R34" s="864"/>
      <c r="T34" s="147"/>
      <c r="AG34" s="474"/>
      <c r="AH34" s="474"/>
      <c r="BV34" s="104"/>
      <c r="GF34" s="319"/>
      <c r="GG34" s="319"/>
      <c r="GH34" s="319"/>
      <c r="GI34" s="319"/>
      <c r="GJ34" s="319"/>
      <c r="GK34" s="319"/>
      <c r="GL34" s="319"/>
      <c r="GM34" s="319"/>
    </row>
    <row r="35" spans="3:195">
      <c r="C35" s="45"/>
      <c r="D35" s="861" t="s">
        <v>391</v>
      </c>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326"/>
      <c r="AK35" s="863" t="s">
        <v>274</v>
      </c>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3"/>
      <c r="BH35" s="863"/>
      <c r="BI35" s="863"/>
      <c r="BJ35" s="863"/>
      <c r="BK35" s="863"/>
      <c r="BL35" s="863"/>
      <c r="BM35" s="863"/>
      <c r="BN35" s="863"/>
      <c r="BO35" s="863"/>
      <c r="BP35" s="863"/>
      <c r="BQ35" s="863"/>
      <c r="BR35" s="863"/>
      <c r="BS35" s="863"/>
      <c r="BT35" s="863"/>
      <c r="BU35" s="863"/>
      <c r="BV35" s="104"/>
      <c r="GF35" s="319"/>
      <c r="GG35" s="319"/>
      <c r="GH35" s="319"/>
      <c r="GI35" s="319"/>
      <c r="GJ35" s="319"/>
      <c r="GK35" s="319"/>
      <c r="GL35" s="319"/>
      <c r="GM35" s="319"/>
    </row>
    <row r="36" spans="3:195" ht="14.25">
      <c r="C36" s="45"/>
      <c r="D36" s="787" t="s">
        <v>189</v>
      </c>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8"/>
      <c r="AY36" s="788"/>
      <c r="AZ36" s="788"/>
      <c r="BA36" s="788"/>
      <c r="BB36" s="788"/>
      <c r="BC36" s="788"/>
      <c r="BD36" s="788"/>
      <c r="BE36" s="788"/>
      <c r="BF36" s="788"/>
      <c r="BG36" s="788"/>
      <c r="BH36" s="788"/>
      <c r="BI36" s="788"/>
      <c r="BJ36" s="788"/>
      <c r="BK36" s="788"/>
      <c r="BL36" s="788"/>
      <c r="BM36" s="788"/>
      <c r="BN36" s="788"/>
      <c r="BO36" s="788"/>
      <c r="BP36" s="788"/>
      <c r="BQ36" s="788"/>
      <c r="BR36" s="788"/>
      <c r="BS36" s="788"/>
      <c r="BT36" s="788"/>
      <c r="BU36" s="789"/>
      <c r="BV36" s="104"/>
      <c r="GF36" s="319"/>
      <c r="GL36" s="249" t="s">
        <v>644</v>
      </c>
    </row>
    <row r="37" spans="3:195" s="52" customFormat="1" ht="29.25" customHeight="1">
      <c r="C37" s="51"/>
      <c r="D37" s="792" t="s">
        <v>224</v>
      </c>
      <c r="E37" s="792" t="s">
        <v>225</v>
      </c>
      <c r="F37" s="793" t="s">
        <v>230</v>
      </c>
      <c r="G37" s="793" t="s">
        <v>232</v>
      </c>
      <c r="H37" s="793" t="s">
        <v>134</v>
      </c>
      <c r="I37" s="793"/>
      <c r="J37" s="793" t="s">
        <v>231</v>
      </c>
      <c r="K37" s="793"/>
      <c r="L37" s="793" t="s">
        <v>16</v>
      </c>
      <c r="M37" s="793" t="s">
        <v>17</v>
      </c>
      <c r="N37" s="793" t="s">
        <v>73</v>
      </c>
      <c r="O37" s="793"/>
      <c r="P37" s="793"/>
      <c r="Q37" s="128" t="s">
        <v>2593</v>
      </c>
      <c r="R37" s="790" t="s">
        <v>74</v>
      </c>
      <c r="S37" s="865" t="s">
        <v>75</v>
      </c>
      <c r="T37" s="790" t="s">
        <v>2549</v>
      </c>
      <c r="U37" s="790" t="s">
        <v>76</v>
      </c>
      <c r="V37" s="790" t="s">
        <v>226</v>
      </c>
      <c r="W37" s="790" t="s">
        <v>58</v>
      </c>
      <c r="X37" s="790" t="s">
        <v>59</v>
      </c>
      <c r="Y37" s="790" t="s">
        <v>77</v>
      </c>
      <c r="Z37" s="792" t="s">
        <v>20</v>
      </c>
      <c r="AA37" s="790" t="s">
        <v>78</v>
      </c>
      <c r="AB37" s="791" t="s">
        <v>79</v>
      </c>
      <c r="AC37" s="790" t="s">
        <v>57</v>
      </c>
      <c r="AD37" s="792" t="s">
        <v>56</v>
      </c>
      <c r="AE37" s="791" t="s">
        <v>80</v>
      </c>
      <c r="AF37" s="791" t="s">
        <v>81</v>
      </c>
      <c r="AG37" s="850" t="s">
        <v>227</v>
      </c>
      <c r="AH37" s="790" t="s">
        <v>393</v>
      </c>
      <c r="AI37" s="790" t="s">
        <v>228</v>
      </c>
      <c r="AJ37" s="858" t="s">
        <v>643</v>
      </c>
      <c r="AK37" s="852"/>
      <c r="AL37" s="853" t="s">
        <v>394</v>
      </c>
      <c r="AM37" s="853"/>
      <c r="AN37" s="854" t="s">
        <v>395</v>
      </c>
      <c r="AO37" s="854" t="s">
        <v>632</v>
      </c>
      <c r="AP37" s="856" t="s">
        <v>396</v>
      </c>
      <c r="AQ37" s="796" t="s">
        <v>397</v>
      </c>
      <c r="AR37" s="796"/>
      <c r="AS37" s="796"/>
      <c r="AT37" s="796"/>
      <c r="AU37" s="796"/>
      <c r="AV37" s="796"/>
      <c r="AW37" s="796"/>
      <c r="AX37" s="796" t="s">
        <v>398</v>
      </c>
      <c r="AY37" s="796"/>
      <c r="AZ37" s="796"/>
      <c r="BA37" s="796"/>
      <c r="BB37" s="796"/>
      <c r="BC37" s="796"/>
      <c r="BD37" s="796"/>
      <c r="BE37" s="796"/>
      <c r="BF37" s="796"/>
      <c r="BG37" s="796"/>
      <c r="BH37" s="796"/>
      <c r="BI37" s="796"/>
      <c r="BJ37" s="796"/>
      <c r="BK37" s="796"/>
      <c r="BL37" s="796"/>
      <c r="BM37" s="796"/>
      <c r="BN37" s="796"/>
      <c r="BO37" s="796"/>
      <c r="BP37" s="796"/>
      <c r="BQ37" s="796"/>
      <c r="BR37" s="796"/>
      <c r="BS37" s="796"/>
      <c r="BT37" s="796"/>
      <c r="BU37" s="796"/>
      <c r="BV37" s="61"/>
      <c r="GF37" s="37"/>
      <c r="GL37" s="249" t="s">
        <v>645</v>
      </c>
    </row>
    <row r="38" spans="3:195" s="52" customFormat="1" ht="13.5" thickBot="1">
      <c r="C38" s="51"/>
      <c r="D38" s="792"/>
      <c r="E38" s="792"/>
      <c r="F38" s="793"/>
      <c r="G38" s="793"/>
      <c r="H38" s="793"/>
      <c r="I38" s="793"/>
      <c r="J38" s="793"/>
      <c r="K38" s="793"/>
      <c r="L38" s="793"/>
      <c r="M38" s="793"/>
      <c r="N38" s="128" t="s">
        <v>82</v>
      </c>
      <c r="O38" s="128" t="s">
        <v>83</v>
      </c>
      <c r="P38" s="128" t="s">
        <v>84</v>
      </c>
      <c r="Q38" s="128" t="s">
        <v>2594</v>
      </c>
      <c r="R38" s="791"/>
      <c r="S38" s="866"/>
      <c r="T38" s="791"/>
      <c r="U38" s="791"/>
      <c r="V38" s="791"/>
      <c r="W38" s="791"/>
      <c r="X38" s="791"/>
      <c r="Y38" s="791"/>
      <c r="Z38" s="792"/>
      <c r="AA38" s="791"/>
      <c r="AB38" s="791"/>
      <c r="AC38" s="790"/>
      <c r="AD38" s="792"/>
      <c r="AE38" s="791"/>
      <c r="AF38" s="791"/>
      <c r="AG38" s="851"/>
      <c r="AH38" s="791"/>
      <c r="AI38" s="791"/>
      <c r="AJ38" s="859"/>
      <c r="AK38" s="852"/>
      <c r="AL38" s="302" t="s">
        <v>399</v>
      </c>
      <c r="AM38" s="301" t="s">
        <v>400</v>
      </c>
      <c r="AN38" s="855"/>
      <c r="AO38" s="855"/>
      <c r="AP38" s="857"/>
      <c r="AQ38" s="303" t="s">
        <v>85</v>
      </c>
      <c r="AR38" s="303" t="s">
        <v>4</v>
      </c>
      <c r="AS38" s="303" t="s">
        <v>4</v>
      </c>
      <c r="AT38" s="303" t="s">
        <v>86</v>
      </c>
      <c r="AU38" s="303" t="s">
        <v>30</v>
      </c>
      <c r="AV38" s="303" t="s">
        <v>87</v>
      </c>
      <c r="AW38" s="303" t="s">
        <v>3</v>
      </c>
      <c r="AX38" s="303">
        <v>1</v>
      </c>
      <c r="AY38" s="303">
        <v>2</v>
      </c>
      <c r="AZ38" s="303">
        <v>3</v>
      </c>
      <c r="BA38" s="303">
        <v>4</v>
      </c>
      <c r="BB38" s="303">
        <v>5</v>
      </c>
      <c r="BC38" s="303">
        <v>6</v>
      </c>
      <c r="BD38" s="303">
        <v>7</v>
      </c>
      <c r="BE38" s="303">
        <v>8</v>
      </c>
      <c r="BF38" s="303">
        <v>9</v>
      </c>
      <c r="BG38" s="303">
        <v>10</v>
      </c>
      <c r="BH38" s="303" t="s">
        <v>88</v>
      </c>
      <c r="BI38" s="303" t="s">
        <v>89</v>
      </c>
      <c r="BJ38" s="303">
        <v>13</v>
      </c>
      <c r="BK38" s="303">
        <v>14</v>
      </c>
      <c r="BL38" s="303">
        <v>15</v>
      </c>
      <c r="BM38" s="303">
        <v>16</v>
      </c>
      <c r="BN38" s="303">
        <v>17</v>
      </c>
      <c r="BO38" s="303">
        <v>18</v>
      </c>
      <c r="BP38" s="303">
        <v>19</v>
      </c>
      <c r="BQ38" s="303">
        <v>20</v>
      </c>
      <c r="BR38" s="303">
        <v>21</v>
      </c>
      <c r="BS38" s="303">
        <v>22</v>
      </c>
      <c r="BT38" s="303">
        <v>23</v>
      </c>
      <c r="BU38" s="303">
        <v>24</v>
      </c>
      <c r="BV38" s="61"/>
      <c r="GL38" s="37"/>
    </row>
    <row r="39" spans="3:195" s="136" customFormat="1">
      <c r="C39" s="129"/>
      <c r="D39" s="130"/>
      <c r="E39" s="131"/>
      <c r="F39" s="131"/>
      <c r="G39" s="148"/>
      <c r="H39" s="318"/>
      <c r="I39" s="149"/>
      <c r="J39" s="794"/>
      <c r="K39" s="795"/>
      <c r="L39" s="149"/>
      <c r="M39" s="149"/>
      <c r="N39" s="150"/>
      <c r="O39" s="150"/>
      <c r="P39" s="150"/>
      <c r="Q39" s="131"/>
      <c r="R39" s="131"/>
      <c r="S39" s="151"/>
      <c r="T39" s="151"/>
      <c r="U39" s="131"/>
      <c r="V39" s="131"/>
      <c r="W39" s="131"/>
      <c r="X39" s="131"/>
      <c r="Y39" s="131"/>
      <c r="Z39" s="131"/>
      <c r="AA39" s="131"/>
      <c r="AB39" s="131"/>
      <c r="AC39" s="131"/>
      <c r="AD39" s="131"/>
      <c r="AE39" s="132"/>
      <c r="AF39" s="132"/>
      <c r="AG39" s="152"/>
      <c r="AH39" s="153" t="str">
        <f>IF(AG39="","",+VLOOKUP(AG39,'Cód. Tipo de trabajador cotz'!$A$48:$L$65,2,0))</f>
        <v/>
      </c>
      <c r="AI39" s="154"/>
      <c r="AJ39" s="154"/>
      <c r="AK39" s="31"/>
      <c r="AL39" s="230"/>
      <c r="AM39" s="231"/>
      <c r="AN39" s="131"/>
      <c r="AO39" s="131"/>
      <c r="AP39" s="156">
        <f t="shared" ref="AP39:AP58" si="0">+AN39*S39</f>
        <v>0</v>
      </c>
      <c r="AQ39" s="157"/>
      <c r="AR39" s="158"/>
      <c r="AS39" s="158"/>
      <c r="AT39" s="158"/>
      <c r="AU39" s="158"/>
      <c r="AV39" s="158"/>
      <c r="AW39" s="159"/>
      <c r="AX39" s="160"/>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9"/>
      <c r="BV39" s="137"/>
      <c r="GF39" s="52"/>
      <c r="GL39" s="52"/>
    </row>
    <row r="40" spans="3:195" s="136" customFormat="1">
      <c r="C40" s="129"/>
      <c r="D40" s="130"/>
      <c r="E40" s="131"/>
      <c r="F40" s="131"/>
      <c r="G40" s="148"/>
      <c r="H40" s="318"/>
      <c r="I40" s="149"/>
      <c r="J40" s="794"/>
      <c r="K40" s="795"/>
      <c r="L40" s="149"/>
      <c r="M40" s="149"/>
      <c r="N40" s="150"/>
      <c r="O40" s="150"/>
      <c r="P40" s="150"/>
      <c r="Q40" s="131"/>
      <c r="R40" s="131"/>
      <c r="S40" s="151"/>
      <c r="T40" s="151"/>
      <c r="U40" s="131"/>
      <c r="V40" s="131"/>
      <c r="W40" s="131"/>
      <c r="X40" s="131"/>
      <c r="Y40" s="131"/>
      <c r="Z40" s="131"/>
      <c r="AA40" s="131"/>
      <c r="AB40" s="131"/>
      <c r="AC40" s="131"/>
      <c r="AD40" s="131"/>
      <c r="AE40" s="132"/>
      <c r="AF40" s="132"/>
      <c r="AG40" s="152"/>
      <c r="AH40" s="153" t="str">
        <f>IF(AG40="","",+VLOOKUP(AG40,'Cód. Tipo de trabajador cotz'!$A$48:$L$65,2,0))</f>
        <v/>
      </c>
      <c r="AI40" s="154"/>
      <c r="AJ40" s="154"/>
      <c r="AK40" s="31"/>
      <c r="AL40" s="231"/>
      <c r="AM40" s="231"/>
      <c r="AN40" s="131"/>
      <c r="AO40" s="131"/>
      <c r="AP40" s="156">
        <f t="shared" si="0"/>
        <v>0</v>
      </c>
      <c r="AQ40" s="161"/>
      <c r="AR40" s="155"/>
      <c r="AS40" s="155"/>
      <c r="AT40" s="155"/>
      <c r="AU40" s="155"/>
      <c r="AV40" s="155"/>
      <c r="AW40" s="162"/>
      <c r="AX40" s="163"/>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62"/>
      <c r="BV40" s="137"/>
      <c r="GL40" s="52"/>
    </row>
    <row r="41" spans="3:195" s="136" customFormat="1">
      <c r="C41" s="129"/>
      <c r="D41" s="130"/>
      <c r="E41" s="131"/>
      <c r="F41" s="131"/>
      <c r="G41" s="148"/>
      <c r="H41" s="318"/>
      <c r="I41" s="149"/>
      <c r="J41" s="794"/>
      <c r="K41" s="795"/>
      <c r="L41" s="149"/>
      <c r="M41" s="149"/>
      <c r="N41" s="150"/>
      <c r="O41" s="150"/>
      <c r="P41" s="150"/>
      <c r="Q41" s="131"/>
      <c r="R41" s="131"/>
      <c r="S41" s="151"/>
      <c r="T41" s="151"/>
      <c r="U41" s="131"/>
      <c r="V41" s="131"/>
      <c r="W41" s="131"/>
      <c r="X41" s="131"/>
      <c r="Y41" s="131"/>
      <c r="Z41" s="131"/>
      <c r="AA41" s="131"/>
      <c r="AB41" s="131"/>
      <c r="AC41" s="131"/>
      <c r="AD41" s="131"/>
      <c r="AE41" s="132"/>
      <c r="AF41" s="132"/>
      <c r="AG41" s="152"/>
      <c r="AH41" s="153" t="str">
        <f>IF(AG41="","",+VLOOKUP(AG41,'Cód. Tipo de trabajador cotz'!$A$48:$L$65,2,0))</f>
        <v/>
      </c>
      <c r="AI41" s="154"/>
      <c r="AJ41" s="154"/>
      <c r="AK41" s="31"/>
      <c r="AL41" s="231"/>
      <c r="AM41" s="231"/>
      <c r="AN41" s="131"/>
      <c r="AO41" s="131"/>
      <c r="AP41" s="156">
        <f t="shared" si="0"/>
        <v>0</v>
      </c>
      <c r="AQ41" s="161"/>
      <c r="AR41" s="155"/>
      <c r="AS41" s="155"/>
      <c r="AT41" s="155"/>
      <c r="AU41" s="155"/>
      <c r="AV41" s="155"/>
      <c r="AW41" s="162"/>
      <c r="AX41" s="163"/>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62"/>
      <c r="BV41" s="137"/>
    </row>
    <row r="42" spans="3:195" s="136" customFormat="1">
      <c r="C42" s="129"/>
      <c r="D42" s="130"/>
      <c r="E42" s="131"/>
      <c r="F42" s="131"/>
      <c r="G42" s="148"/>
      <c r="H42" s="318"/>
      <c r="I42" s="149"/>
      <c r="J42" s="794"/>
      <c r="K42" s="795"/>
      <c r="L42" s="131"/>
      <c r="M42" s="149"/>
      <c r="N42" s="150"/>
      <c r="O42" s="150"/>
      <c r="P42" s="150"/>
      <c r="Q42" s="131"/>
      <c r="R42" s="131"/>
      <c r="S42" s="151"/>
      <c r="T42" s="151"/>
      <c r="U42" s="131"/>
      <c r="V42" s="131"/>
      <c r="W42" s="131"/>
      <c r="X42" s="131"/>
      <c r="Y42" s="131"/>
      <c r="Z42" s="131"/>
      <c r="AA42" s="131"/>
      <c r="AB42" s="131"/>
      <c r="AC42" s="131"/>
      <c r="AD42" s="131"/>
      <c r="AE42" s="132"/>
      <c r="AF42" s="132"/>
      <c r="AG42" s="152"/>
      <c r="AH42" s="153" t="str">
        <f>IF(AG42="","",+VLOOKUP(AG42,'Cód. Tipo de trabajador cotz'!$A$48:$L$65,2,0))</f>
        <v/>
      </c>
      <c r="AI42" s="154"/>
      <c r="AJ42" s="154"/>
      <c r="AK42" s="31"/>
      <c r="AL42" s="231"/>
      <c r="AM42" s="231"/>
      <c r="AN42" s="131"/>
      <c r="AO42" s="131"/>
      <c r="AP42" s="156">
        <f t="shared" si="0"/>
        <v>0</v>
      </c>
      <c r="AQ42" s="161"/>
      <c r="AR42" s="155"/>
      <c r="AS42" s="155"/>
      <c r="AT42" s="155"/>
      <c r="AU42" s="155"/>
      <c r="AV42" s="155"/>
      <c r="AW42" s="162"/>
      <c r="AX42" s="163"/>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62"/>
      <c r="BV42" s="137"/>
    </row>
    <row r="43" spans="3:195" s="136" customFormat="1">
      <c r="C43" s="129"/>
      <c r="D43" s="130"/>
      <c r="E43" s="131"/>
      <c r="F43" s="131"/>
      <c r="G43" s="148"/>
      <c r="H43" s="318"/>
      <c r="I43" s="149"/>
      <c r="J43" s="794"/>
      <c r="K43" s="795"/>
      <c r="L43" s="131"/>
      <c r="M43" s="149"/>
      <c r="N43" s="150"/>
      <c r="O43" s="150"/>
      <c r="P43" s="150"/>
      <c r="Q43" s="131"/>
      <c r="R43" s="131"/>
      <c r="S43" s="151"/>
      <c r="T43" s="151"/>
      <c r="U43" s="131"/>
      <c r="V43" s="131"/>
      <c r="W43" s="131"/>
      <c r="X43" s="131"/>
      <c r="Y43" s="131"/>
      <c r="Z43" s="131"/>
      <c r="AA43" s="131"/>
      <c r="AB43" s="131"/>
      <c r="AC43" s="131"/>
      <c r="AD43" s="131"/>
      <c r="AE43" s="132"/>
      <c r="AF43" s="132"/>
      <c r="AG43" s="152"/>
      <c r="AH43" s="153" t="str">
        <f>IF(AG43="","",+VLOOKUP(AG43,'Cód. Tipo de trabajador cotz'!$A$48:$L$65,2,0))</f>
        <v/>
      </c>
      <c r="AI43" s="154"/>
      <c r="AJ43" s="154"/>
      <c r="AK43" s="31"/>
      <c r="AL43" s="231"/>
      <c r="AM43" s="231"/>
      <c r="AN43" s="131"/>
      <c r="AO43" s="131"/>
      <c r="AP43" s="156">
        <f t="shared" si="0"/>
        <v>0</v>
      </c>
      <c r="AQ43" s="161"/>
      <c r="AR43" s="155"/>
      <c r="AS43" s="155"/>
      <c r="AT43" s="155"/>
      <c r="AU43" s="155"/>
      <c r="AV43" s="155"/>
      <c r="AW43" s="162"/>
      <c r="AX43" s="163"/>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62"/>
      <c r="BV43" s="137"/>
    </row>
    <row r="44" spans="3:195" s="136" customFormat="1">
      <c r="C44" s="129"/>
      <c r="D44" s="130"/>
      <c r="E44" s="131"/>
      <c r="F44" s="131"/>
      <c r="G44" s="148"/>
      <c r="H44" s="318"/>
      <c r="I44" s="149"/>
      <c r="J44" s="794"/>
      <c r="K44" s="795"/>
      <c r="L44" s="131"/>
      <c r="M44" s="149"/>
      <c r="N44" s="150"/>
      <c r="O44" s="150"/>
      <c r="P44" s="150"/>
      <c r="Q44" s="131"/>
      <c r="R44" s="131"/>
      <c r="S44" s="151"/>
      <c r="T44" s="151"/>
      <c r="U44" s="131"/>
      <c r="V44" s="131"/>
      <c r="W44" s="131"/>
      <c r="X44" s="131"/>
      <c r="Y44" s="131"/>
      <c r="Z44" s="131"/>
      <c r="AA44" s="131"/>
      <c r="AB44" s="131"/>
      <c r="AC44" s="131"/>
      <c r="AD44" s="131"/>
      <c r="AE44" s="132"/>
      <c r="AF44" s="132"/>
      <c r="AG44" s="152"/>
      <c r="AH44" s="153" t="str">
        <f>IF(AG44="","",+VLOOKUP(AG44,'Cód. Tipo de trabajador cotz'!$A$48:$L$65,2,0))</f>
        <v/>
      </c>
      <c r="AI44" s="154"/>
      <c r="AJ44" s="154"/>
      <c r="AK44" s="31"/>
      <c r="AL44" s="231"/>
      <c r="AM44" s="231"/>
      <c r="AN44" s="131"/>
      <c r="AO44" s="131"/>
      <c r="AP44" s="156">
        <f t="shared" si="0"/>
        <v>0</v>
      </c>
      <c r="AQ44" s="161"/>
      <c r="AR44" s="155"/>
      <c r="AS44" s="155"/>
      <c r="AT44" s="155"/>
      <c r="AU44" s="155"/>
      <c r="AV44" s="155"/>
      <c r="AW44" s="162"/>
      <c r="AX44" s="163"/>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62"/>
      <c r="BV44" s="137"/>
    </row>
    <row r="45" spans="3:195" s="136" customFormat="1">
      <c r="C45" s="129"/>
      <c r="D45" s="130"/>
      <c r="E45" s="131"/>
      <c r="F45" s="131"/>
      <c r="G45" s="148"/>
      <c r="H45" s="318"/>
      <c r="I45" s="149"/>
      <c r="J45" s="844"/>
      <c r="K45" s="795"/>
      <c r="L45" s="131"/>
      <c r="M45" s="149"/>
      <c r="N45" s="150"/>
      <c r="O45" s="150"/>
      <c r="P45" s="150"/>
      <c r="Q45" s="131"/>
      <c r="R45" s="131"/>
      <c r="S45" s="151"/>
      <c r="T45" s="151"/>
      <c r="U45" s="131"/>
      <c r="V45" s="131"/>
      <c r="W45" s="131"/>
      <c r="X45" s="131"/>
      <c r="Y45" s="131"/>
      <c r="Z45" s="131"/>
      <c r="AA45" s="131"/>
      <c r="AB45" s="131"/>
      <c r="AC45" s="131"/>
      <c r="AD45" s="131"/>
      <c r="AE45" s="132"/>
      <c r="AF45" s="132"/>
      <c r="AG45" s="152"/>
      <c r="AH45" s="153" t="str">
        <f>IF(AG45="","",+VLOOKUP(AG45,'Cód. Tipo de trabajador cotz'!$A$48:$L$65,2,0))</f>
        <v/>
      </c>
      <c r="AI45" s="154"/>
      <c r="AJ45" s="154"/>
      <c r="AK45" s="31"/>
      <c r="AL45" s="231"/>
      <c r="AM45" s="231"/>
      <c r="AN45" s="131"/>
      <c r="AO45" s="131"/>
      <c r="AP45" s="156">
        <f t="shared" si="0"/>
        <v>0</v>
      </c>
      <c r="AQ45" s="161"/>
      <c r="AR45" s="155"/>
      <c r="AS45" s="155"/>
      <c r="AT45" s="155"/>
      <c r="AU45" s="155"/>
      <c r="AV45" s="155"/>
      <c r="AW45" s="162"/>
      <c r="AX45" s="163"/>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62"/>
      <c r="BV45" s="137"/>
    </row>
    <row r="46" spans="3:195" s="136" customFormat="1">
      <c r="C46" s="129"/>
      <c r="D46" s="130"/>
      <c r="E46" s="131"/>
      <c r="F46" s="131"/>
      <c r="G46" s="148"/>
      <c r="H46" s="318"/>
      <c r="I46" s="149"/>
      <c r="J46" s="794"/>
      <c r="K46" s="795"/>
      <c r="L46" s="131"/>
      <c r="M46" s="149"/>
      <c r="N46" s="150"/>
      <c r="O46" s="150"/>
      <c r="P46" s="150"/>
      <c r="Q46" s="131"/>
      <c r="R46" s="131"/>
      <c r="S46" s="151"/>
      <c r="T46" s="151"/>
      <c r="U46" s="131"/>
      <c r="V46" s="131"/>
      <c r="W46" s="131"/>
      <c r="X46" s="131"/>
      <c r="Y46" s="131"/>
      <c r="Z46" s="131"/>
      <c r="AA46" s="131"/>
      <c r="AB46" s="131"/>
      <c r="AC46" s="131"/>
      <c r="AD46" s="131"/>
      <c r="AE46" s="132"/>
      <c r="AF46" s="132"/>
      <c r="AG46" s="152"/>
      <c r="AH46" s="153" t="str">
        <f>IF(AG46="","",+VLOOKUP(AG46,'Cód. Tipo de trabajador cotz'!$A$48:$L$65,2,0))</f>
        <v/>
      </c>
      <c r="AI46" s="154"/>
      <c r="AJ46" s="154"/>
      <c r="AK46" s="31"/>
      <c r="AL46" s="231"/>
      <c r="AM46" s="231"/>
      <c r="AN46" s="131"/>
      <c r="AO46" s="131"/>
      <c r="AP46" s="156">
        <f t="shared" si="0"/>
        <v>0</v>
      </c>
      <c r="AQ46" s="161"/>
      <c r="AR46" s="155"/>
      <c r="AS46" s="155"/>
      <c r="AT46" s="155"/>
      <c r="AU46" s="155"/>
      <c r="AV46" s="155"/>
      <c r="AW46" s="162"/>
      <c r="AX46" s="163"/>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62"/>
      <c r="BV46" s="137"/>
    </row>
    <row r="47" spans="3:195" s="136" customFormat="1">
      <c r="C47" s="129"/>
      <c r="D47" s="130"/>
      <c r="E47" s="131"/>
      <c r="F47" s="131"/>
      <c r="G47" s="148"/>
      <c r="H47" s="318"/>
      <c r="I47" s="149"/>
      <c r="J47" s="794"/>
      <c r="K47" s="795"/>
      <c r="L47" s="131"/>
      <c r="M47" s="149"/>
      <c r="N47" s="150"/>
      <c r="O47" s="150"/>
      <c r="P47" s="150"/>
      <c r="Q47" s="131"/>
      <c r="R47" s="131"/>
      <c r="S47" s="151"/>
      <c r="T47" s="151"/>
      <c r="U47" s="131"/>
      <c r="V47" s="131"/>
      <c r="W47" s="131"/>
      <c r="X47" s="131"/>
      <c r="Y47" s="131"/>
      <c r="Z47" s="131"/>
      <c r="AA47" s="131"/>
      <c r="AB47" s="131"/>
      <c r="AC47" s="131"/>
      <c r="AD47" s="131"/>
      <c r="AE47" s="132"/>
      <c r="AF47" s="132"/>
      <c r="AG47" s="152"/>
      <c r="AH47" s="153" t="str">
        <f>IF(AG47="","",+VLOOKUP(AG47,'Cód. Tipo de trabajador cotz'!$A$48:$L$65,2,0))</f>
        <v/>
      </c>
      <c r="AI47" s="154"/>
      <c r="AJ47" s="154"/>
      <c r="AK47" s="31"/>
      <c r="AL47" s="231"/>
      <c r="AM47" s="231"/>
      <c r="AN47" s="131"/>
      <c r="AO47" s="131"/>
      <c r="AP47" s="156">
        <f t="shared" si="0"/>
        <v>0</v>
      </c>
      <c r="AQ47" s="161"/>
      <c r="AR47" s="155"/>
      <c r="AS47" s="155"/>
      <c r="AT47" s="155"/>
      <c r="AU47" s="155"/>
      <c r="AV47" s="155"/>
      <c r="AW47" s="162"/>
      <c r="AX47" s="163"/>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62"/>
      <c r="BV47" s="137"/>
    </row>
    <row r="48" spans="3:195" s="136" customFormat="1">
      <c r="C48" s="129"/>
      <c r="D48" s="130"/>
      <c r="E48" s="131"/>
      <c r="F48" s="131"/>
      <c r="G48" s="148"/>
      <c r="H48" s="318"/>
      <c r="I48" s="149"/>
      <c r="J48" s="794"/>
      <c r="K48" s="795"/>
      <c r="L48" s="131"/>
      <c r="M48" s="149"/>
      <c r="N48" s="150"/>
      <c r="O48" s="150"/>
      <c r="P48" s="150"/>
      <c r="Q48" s="131"/>
      <c r="R48" s="131"/>
      <c r="S48" s="151"/>
      <c r="T48" s="151"/>
      <c r="U48" s="131"/>
      <c r="V48" s="131"/>
      <c r="W48" s="131"/>
      <c r="X48" s="131"/>
      <c r="Y48" s="131"/>
      <c r="Z48" s="131"/>
      <c r="AA48" s="131"/>
      <c r="AB48" s="131"/>
      <c r="AC48" s="131"/>
      <c r="AD48" s="131"/>
      <c r="AE48" s="132"/>
      <c r="AF48" s="132"/>
      <c r="AG48" s="152"/>
      <c r="AH48" s="153" t="str">
        <f>IF(AG48="","",+VLOOKUP(AG48,'Cód. Tipo de trabajador cotz'!$A$48:$L$65,2,0))</f>
        <v/>
      </c>
      <c r="AI48" s="154"/>
      <c r="AJ48" s="154"/>
      <c r="AK48" s="31"/>
      <c r="AL48" s="231"/>
      <c r="AM48" s="231"/>
      <c r="AN48" s="131"/>
      <c r="AO48" s="131"/>
      <c r="AP48" s="156">
        <f t="shared" si="0"/>
        <v>0</v>
      </c>
      <c r="AQ48" s="161"/>
      <c r="AR48" s="155"/>
      <c r="AS48" s="155"/>
      <c r="AT48" s="155"/>
      <c r="AU48" s="155"/>
      <c r="AV48" s="155"/>
      <c r="AW48" s="162"/>
      <c r="AX48" s="163"/>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62"/>
      <c r="BV48" s="137"/>
    </row>
    <row r="49" spans="2:194" s="136" customFormat="1">
      <c r="C49" s="129"/>
      <c r="D49" s="130"/>
      <c r="E49" s="131"/>
      <c r="F49" s="131"/>
      <c r="G49" s="148"/>
      <c r="H49" s="318"/>
      <c r="I49" s="149"/>
      <c r="J49" s="794"/>
      <c r="K49" s="795"/>
      <c r="L49" s="131"/>
      <c r="M49" s="149"/>
      <c r="N49" s="150"/>
      <c r="O49" s="150"/>
      <c r="P49" s="150"/>
      <c r="Q49" s="131"/>
      <c r="R49" s="131"/>
      <c r="S49" s="151"/>
      <c r="T49" s="151"/>
      <c r="U49" s="131"/>
      <c r="V49" s="131"/>
      <c r="W49" s="131"/>
      <c r="X49" s="131"/>
      <c r="Y49" s="131"/>
      <c r="Z49" s="131"/>
      <c r="AA49" s="131"/>
      <c r="AB49" s="131"/>
      <c r="AC49" s="131"/>
      <c r="AD49" s="131"/>
      <c r="AE49" s="132"/>
      <c r="AF49" s="132"/>
      <c r="AG49" s="152"/>
      <c r="AH49" s="153" t="str">
        <f>IF(AG49="","",+VLOOKUP(AG49,'Cód. Tipo de trabajador cotz'!$A$48:$L$65,2,0))</f>
        <v/>
      </c>
      <c r="AI49" s="154"/>
      <c r="AJ49" s="154"/>
      <c r="AK49" s="31"/>
      <c r="AL49" s="231"/>
      <c r="AM49" s="231"/>
      <c r="AN49" s="131"/>
      <c r="AO49" s="131"/>
      <c r="AP49" s="156">
        <f t="shared" si="0"/>
        <v>0</v>
      </c>
      <c r="AQ49" s="161"/>
      <c r="AR49" s="155"/>
      <c r="AS49" s="155"/>
      <c r="AT49" s="155"/>
      <c r="AU49" s="155"/>
      <c r="AV49" s="155"/>
      <c r="AW49" s="162"/>
      <c r="AX49" s="163"/>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62"/>
      <c r="BV49" s="137"/>
    </row>
    <row r="50" spans="2:194" s="136" customFormat="1">
      <c r="C50" s="129"/>
      <c r="D50" s="130"/>
      <c r="E50" s="131"/>
      <c r="F50" s="131"/>
      <c r="G50" s="148"/>
      <c r="H50" s="318"/>
      <c r="I50" s="149"/>
      <c r="J50" s="794"/>
      <c r="K50" s="795"/>
      <c r="L50" s="131"/>
      <c r="M50" s="149"/>
      <c r="N50" s="150"/>
      <c r="O50" s="150"/>
      <c r="P50" s="150"/>
      <c r="Q50" s="131"/>
      <c r="R50" s="131"/>
      <c r="S50" s="151"/>
      <c r="T50" s="151"/>
      <c r="U50" s="131"/>
      <c r="V50" s="131"/>
      <c r="W50" s="131"/>
      <c r="X50" s="131"/>
      <c r="Y50" s="131"/>
      <c r="Z50" s="131"/>
      <c r="AA50" s="131"/>
      <c r="AB50" s="131"/>
      <c r="AC50" s="131"/>
      <c r="AD50" s="131"/>
      <c r="AE50" s="132"/>
      <c r="AF50" s="132"/>
      <c r="AG50" s="152"/>
      <c r="AH50" s="153" t="str">
        <f>IF(AG50="","",+VLOOKUP(AG50,'Cód. Tipo de trabajador cotz'!$A$48:$L$65,2,0))</f>
        <v/>
      </c>
      <c r="AI50" s="154"/>
      <c r="AJ50" s="154"/>
      <c r="AK50" s="31"/>
      <c r="AL50" s="231"/>
      <c r="AM50" s="231"/>
      <c r="AN50" s="131"/>
      <c r="AO50" s="131"/>
      <c r="AP50" s="156">
        <f t="shared" si="0"/>
        <v>0</v>
      </c>
      <c r="AQ50" s="161"/>
      <c r="AR50" s="155"/>
      <c r="AS50" s="155"/>
      <c r="AT50" s="155"/>
      <c r="AU50" s="155"/>
      <c r="AV50" s="155"/>
      <c r="AW50" s="162"/>
      <c r="AX50" s="163"/>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62"/>
      <c r="BV50" s="137"/>
    </row>
    <row r="51" spans="2:194" s="136" customFormat="1">
      <c r="C51" s="129"/>
      <c r="D51" s="130"/>
      <c r="E51" s="131"/>
      <c r="F51" s="131"/>
      <c r="G51" s="148"/>
      <c r="H51" s="318"/>
      <c r="I51" s="149"/>
      <c r="J51" s="794"/>
      <c r="K51" s="795"/>
      <c r="L51" s="131"/>
      <c r="M51" s="149"/>
      <c r="N51" s="150"/>
      <c r="O51" s="150"/>
      <c r="P51" s="150"/>
      <c r="Q51" s="131"/>
      <c r="R51" s="131"/>
      <c r="S51" s="151"/>
      <c r="T51" s="151"/>
      <c r="U51" s="131"/>
      <c r="V51" s="131"/>
      <c r="W51" s="131"/>
      <c r="X51" s="131"/>
      <c r="Y51" s="131"/>
      <c r="Z51" s="131"/>
      <c r="AA51" s="131"/>
      <c r="AB51" s="131"/>
      <c r="AC51" s="131"/>
      <c r="AD51" s="131"/>
      <c r="AE51" s="132"/>
      <c r="AF51" s="132"/>
      <c r="AG51" s="152"/>
      <c r="AH51" s="153" t="str">
        <f>IF(AG51="","",+VLOOKUP(AG51,'Cód. Tipo de trabajador cotz'!$A$48:$L$65,2,0))</f>
        <v/>
      </c>
      <c r="AI51" s="154"/>
      <c r="AJ51" s="154"/>
      <c r="AK51" s="31"/>
      <c r="AL51" s="231"/>
      <c r="AM51" s="231"/>
      <c r="AN51" s="131"/>
      <c r="AO51" s="131"/>
      <c r="AP51" s="156">
        <f t="shared" si="0"/>
        <v>0</v>
      </c>
      <c r="AQ51" s="161"/>
      <c r="AR51" s="155"/>
      <c r="AS51" s="155"/>
      <c r="AT51" s="155"/>
      <c r="AU51" s="155"/>
      <c r="AV51" s="155"/>
      <c r="AW51" s="162"/>
      <c r="AX51" s="163"/>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62"/>
      <c r="BV51" s="137"/>
    </row>
    <row r="52" spans="2:194" s="136" customFormat="1">
      <c r="C52" s="129"/>
      <c r="D52" s="130"/>
      <c r="E52" s="131"/>
      <c r="F52" s="131"/>
      <c r="G52" s="148"/>
      <c r="H52" s="318"/>
      <c r="I52" s="149"/>
      <c r="J52" s="794"/>
      <c r="K52" s="795"/>
      <c r="L52" s="131"/>
      <c r="M52" s="149"/>
      <c r="N52" s="150"/>
      <c r="O52" s="150"/>
      <c r="P52" s="150"/>
      <c r="Q52" s="131"/>
      <c r="R52" s="131"/>
      <c r="S52" s="151"/>
      <c r="T52" s="151"/>
      <c r="U52" s="131"/>
      <c r="V52" s="131"/>
      <c r="W52" s="131"/>
      <c r="X52" s="131"/>
      <c r="Y52" s="131"/>
      <c r="Z52" s="131"/>
      <c r="AA52" s="131"/>
      <c r="AB52" s="131"/>
      <c r="AC52" s="131"/>
      <c r="AD52" s="131"/>
      <c r="AE52" s="132"/>
      <c r="AF52" s="132"/>
      <c r="AG52" s="152"/>
      <c r="AH52" s="153" t="str">
        <f>IF(AG52="","",+VLOOKUP(AG52,'Cód. Tipo de trabajador cotz'!$A$48:$L$65,2,0))</f>
        <v/>
      </c>
      <c r="AI52" s="154"/>
      <c r="AJ52" s="154"/>
      <c r="AK52" s="31"/>
      <c r="AL52" s="231"/>
      <c r="AM52" s="231"/>
      <c r="AN52" s="131"/>
      <c r="AO52" s="131"/>
      <c r="AP52" s="156">
        <f t="shared" si="0"/>
        <v>0</v>
      </c>
      <c r="AQ52" s="161"/>
      <c r="AR52" s="155"/>
      <c r="AS52" s="155"/>
      <c r="AT52" s="155"/>
      <c r="AU52" s="155"/>
      <c r="AV52" s="155"/>
      <c r="AW52" s="162"/>
      <c r="AX52" s="163"/>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62"/>
      <c r="BV52" s="137"/>
    </row>
    <row r="53" spans="2:194" s="136" customFormat="1">
      <c r="C53" s="129"/>
      <c r="D53" s="130"/>
      <c r="E53" s="131"/>
      <c r="F53" s="131"/>
      <c r="G53" s="148"/>
      <c r="H53" s="318"/>
      <c r="I53" s="149"/>
      <c r="J53" s="794"/>
      <c r="K53" s="795"/>
      <c r="L53" s="131"/>
      <c r="M53" s="149"/>
      <c r="N53" s="150"/>
      <c r="O53" s="150"/>
      <c r="P53" s="150"/>
      <c r="Q53" s="131"/>
      <c r="R53" s="131"/>
      <c r="S53" s="151"/>
      <c r="T53" s="151"/>
      <c r="U53" s="131"/>
      <c r="V53" s="131"/>
      <c r="W53" s="131"/>
      <c r="X53" s="131"/>
      <c r="Y53" s="131"/>
      <c r="Z53" s="131"/>
      <c r="AA53" s="131"/>
      <c r="AB53" s="131"/>
      <c r="AC53" s="131"/>
      <c r="AD53" s="131"/>
      <c r="AE53" s="132"/>
      <c r="AF53" s="132"/>
      <c r="AG53" s="152"/>
      <c r="AH53" s="153" t="str">
        <f>IF(AG53="","",+VLOOKUP(AG53,'Cód. Tipo de trabajador cotz'!$A$48:$L$65,2,0))</f>
        <v/>
      </c>
      <c r="AI53" s="154"/>
      <c r="AJ53" s="154"/>
      <c r="AK53" s="31"/>
      <c r="AL53" s="231"/>
      <c r="AM53" s="231"/>
      <c r="AN53" s="131"/>
      <c r="AO53" s="131"/>
      <c r="AP53" s="156">
        <f t="shared" si="0"/>
        <v>0</v>
      </c>
      <c r="AQ53" s="161"/>
      <c r="AR53" s="155"/>
      <c r="AS53" s="155"/>
      <c r="AT53" s="155"/>
      <c r="AU53" s="155"/>
      <c r="AV53" s="155"/>
      <c r="AW53" s="162"/>
      <c r="AX53" s="163"/>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62"/>
      <c r="BV53" s="137"/>
    </row>
    <row r="54" spans="2:194" s="136" customFormat="1">
      <c r="C54" s="129"/>
      <c r="D54" s="130"/>
      <c r="E54" s="131"/>
      <c r="F54" s="131"/>
      <c r="G54" s="148"/>
      <c r="H54" s="318"/>
      <c r="I54" s="149"/>
      <c r="J54" s="794"/>
      <c r="K54" s="795"/>
      <c r="L54" s="131"/>
      <c r="M54" s="149"/>
      <c r="N54" s="150"/>
      <c r="O54" s="150"/>
      <c r="P54" s="150"/>
      <c r="Q54" s="131"/>
      <c r="R54" s="131"/>
      <c r="S54" s="151"/>
      <c r="T54" s="151"/>
      <c r="U54" s="131"/>
      <c r="V54" s="131"/>
      <c r="W54" s="131"/>
      <c r="X54" s="131"/>
      <c r="Y54" s="131"/>
      <c r="Z54" s="131"/>
      <c r="AA54" s="131"/>
      <c r="AB54" s="131"/>
      <c r="AC54" s="131"/>
      <c r="AD54" s="131"/>
      <c r="AE54" s="132"/>
      <c r="AF54" s="132"/>
      <c r="AG54" s="152"/>
      <c r="AH54" s="153" t="str">
        <f>IF(AG54="","",+VLOOKUP(AG54,'Cód. Tipo de trabajador cotz'!$A$48:$L$65,2,0))</f>
        <v/>
      </c>
      <c r="AI54" s="154"/>
      <c r="AJ54" s="154"/>
      <c r="AK54" s="31"/>
      <c r="AL54" s="231"/>
      <c r="AM54" s="231"/>
      <c r="AN54" s="131"/>
      <c r="AO54" s="131"/>
      <c r="AP54" s="156">
        <f t="shared" si="0"/>
        <v>0</v>
      </c>
      <c r="AQ54" s="161"/>
      <c r="AR54" s="155"/>
      <c r="AS54" s="155"/>
      <c r="AT54" s="155"/>
      <c r="AU54" s="155"/>
      <c r="AV54" s="155"/>
      <c r="AW54" s="162"/>
      <c r="AX54" s="163"/>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62"/>
      <c r="BV54" s="137"/>
    </row>
    <row r="55" spans="2:194" s="136" customFormat="1">
      <c r="C55" s="129"/>
      <c r="D55" s="130"/>
      <c r="E55" s="131"/>
      <c r="F55" s="131"/>
      <c r="G55" s="148"/>
      <c r="H55" s="318"/>
      <c r="I55" s="149"/>
      <c r="J55" s="164"/>
      <c r="K55" s="149"/>
      <c r="L55" s="131"/>
      <c r="M55" s="149"/>
      <c r="N55" s="150"/>
      <c r="O55" s="150"/>
      <c r="P55" s="150"/>
      <c r="Q55" s="131"/>
      <c r="R55" s="131"/>
      <c r="S55" s="151"/>
      <c r="T55" s="151"/>
      <c r="U55" s="131"/>
      <c r="V55" s="131"/>
      <c r="W55" s="131"/>
      <c r="X55" s="131"/>
      <c r="Y55" s="131"/>
      <c r="Z55" s="131"/>
      <c r="AA55" s="131"/>
      <c r="AB55" s="131"/>
      <c r="AC55" s="131"/>
      <c r="AD55" s="131"/>
      <c r="AE55" s="132"/>
      <c r="AF55" s="132"/>
      <c r="AG55" s="152"/>
      <c r="AH55" s="153" t="str">
        <f>IF(AG55="","",+VLOOKUP(AG55,'Cód. Tipo de trabajador cotz'!$A$48:$L$65,2,0))</f>
        <v/>
      </c>
      <c r="AI55" s="154"/>
      <c r="AJ55" s="154"/>
      <c r="AK55" s="31"/>
      <c r="AL55" s="231"/>
      <c r="AM55" s="231"/>
      <c r="AN55" s="131"/>
      <c r="AO55" s="131"/>
      <c r="AP55" s="156">
        <f t="shared" si="0"/>
        <v>0</v>
      </c>
      <c r="AQ55" s="161"/>
      <c r="AR55" s="155"/>
      <c r="AS55" s="155"/>
      <c r="AT55" s="155"/>
      <c r="AU55" s="155"/>
      <c r="AV55" s="155"/>
      <c r="AW55" s="162"/>
      <c r="AX55" s="163"/>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62"/>
      <c r="BV55" s="137"/>
    </row>
    <row r="56" spans="2:194" s="136" customFormat="1">
      <c r="C56" s="129"/>
      <c r="D56" s="130"/>
      <c r="E56" s="131"/>
      <c r="F56" s="131"/>
      <c r="G56" s="148"/>
      <c r="H56" s="318" t="s">
        <v>113</v>
      </c>
      <c r="I56" s="149"/>
      <c r="J56" s="794"/>
      <c r="K56" s="795"/>
      <c r="L56" s="131"/>
      <c r="M56" s="149"/>
      <c r="N56" s="150"/>
      <c r="O56" s="150"/>
      <c r="P56" s="150"/>
      <c r="Q56" s="131"/>
      <c r="R56" s="131"/>
      <c r="S56" s="151"/>
      <c r="T56" s="151"/>
      <c r="U56" s="131"/>
      <c r="V56" s="131"/>
      <c r="W56" s="131"/>
      <c r="X56" s="131"/>
      <c r="Y56" s="131"/>
      <c r="Z56" s="131"/>
      <c r="AA56" s="131"/>
      <c r="AB56" s="131"/>
      <c r="AC56" s="131"/>
      <c r="AD56" s="131"/>
      <c r="AE56" s="132"/>
      <c r="AF56" s="132"/>
      <c r="AG56" s="152"/>
      <c r="AH56" s="153" t="str">
        <f>IF(AG56="","",+VLOOKUP(AG56,'Cód. Tipo de trabajador cotz'!$A$48:$L$65,2,0))</f>
        <v/>
      </c>
      <c r="AI56" s="154"/>
      <c r="AJ56" s="154"/>
      <c r="AK56" s="31"/>
      <c r="AL56" s="231"/>
      <c r="AM56" s="231"/>
      <c r="AN56" s="131"/>
      <c r="AO56" s="131"/>
      <c r="AP56" s="156">
        <f t="shared" si="0"/>
        <v>0</v>
      </c>
      <c r="AQ56" s="161"/>
      <c r="AR56" s="155"/>
      <c r="AS56" s="155"/>
      <c r="AT56" s="155"/>
      <c r="AU56" s="155"/>
      <c r="AV56" s="155"/>
      <c r="AW56" s="162"/>
      <c r="AX56" s="163"/>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62"/>
      <c r="BV56" s="137"/>
    </row>
    <row r="57" spans="2:194" s="136" customFormat="1">
      <c r="C57" s="129"/>
      <c r="D57" s="130"/>
      <c r="E57" s="131"/>
      <c r="F57" s="131"/>
      <c r="G57" s="148"/>
      <c r="H57" s="318"/>
      <c r="I57" s="149"/>
      <c r="J57" s="794"/>
      <c r="K57" s="795"/>
      <c r="L57" s="131"/>
      <c r="M57" s="149"/>
      <c r="N57" s="150"/>
      <c r="O57" s="150"/>
      <c r="P57" s="150"/>
      <c r="Q57" s="131"/>
      <c r="R57" s="131"/>
      <c r="S57" s="151"/>
      <c r="T57" s="151"/>
      <c r="U57" s="131"/>
      <c r="V57" s="131"/>
      <c r="W57" s="131"/>
      <c r="X57" s="131"/>
      <c r="Y57" s="131"/>
      <c r="Z57" s="131"/>
      <c r="AA57" s="131"/>
      <c r="AB57" s="131"/>
      <c r="AC57" s="131"/>
      <c r="AD57" s="131"/>
      <c r="AE57" s="132"/>
      <c r="AF57" s="132"/>
      <c r="AG57" s="152"/>
      <c r="AH57" s="153" t="str">
        <f>IF(AG57="","",+VLOOKUP(AG57,'Cód. Tipo de trabajador cotz'!$A$48:$L$65,2,0))</f>
        <v/>
      </c>
      <c r="AI57" s="154"/>
      <c r="AJ57" s="154"/>
      <c r="AK57" s="31"/>
      <c r="AL57" s="231"/>
      <c r="AM57" s="231"/>
      <c r="AN57" s="131"/>
      <c r="AO57" s="131"/>
      <c r="AP57" s="156">
        <f t="shared" si="0"/>
        <v>0</v>
      </c>
      <c r="AQ57" s="161"/>
      <c r="AR57" s="155"/>
      <c r="AS57" s="155"/>
      <c r="AT57" s="155"/>
      <c r="AU57" s="155"/>
      <c r="AV57" s="155"/>
      <c r="AW57" s="162"/>
      <c r="AX57" s="163"/>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62"/>
      <c r="BV57" s="137"/>
    </row>
    <row r="58" spans="2:194" s="136" customFormat="1" ht="13.5" thickBot="1">
      <c r="C58" s="129"/>
      <c r="D58" s="130"/>
      <c r="E58" s="131"/>
      <c r="F58" s="131"/>
      <c r="G58" s="148"/>
      <c r="H58" s="318"/>
      <c r="I58" s="149"/>
      <c r="J58" s="794"/>
      <c r="K58" s="795"/>
      <c r="L58" s="131"/>
      <c r="M58" s="149"/>
      <c r="N58" s="150"/>
      <c r="P58" s="150"/>
      <c r="Q58" s="131"/>
      <c r="R58" s="131"/>
      <c r="S58" s="151"/>
      <c r="T58" s="151"/>
      <c r="U58" s="131"/>
      <c r="V58" s="131"/>
      <c r="W58" s="131"/>
      <c r="X58" s="131"/>
      <c r="Y58" s="131"/>
      <c r="Z58" s="131"/>
      <c r="AA58" s="131"/>
      <c r="AB58" s="131"/>
      <c r="AC58" s="131"/>
      <c r="AD58" s="131"/>
      <c r="AE58" s="132"/>
      <c r="AF58" s="132"/>
      <c r="AG58" s="152"/>
      <c r="AH58" s="153" t="str">
        <f>IF(AG58="","",+VLOOKUP(AG58,'Cód. Tipo de trabajador cotz'!$A$48:$L$65,2,0))</f>
        <v/>
      </c>
      <c r="AI58" s="165"/>
      <c r="AJ58" s="165"/>
      <c r="AK58" s="31"/>
      <c r="AL58" s="231"/>
      <c r="AM58" s="231"/>
      <c r="AN58" s="131"/>
      <c r="AO58" s="131"/>
      <c r="AP58" s="156">
        <f t="shared" si="0"/>
        <v>0</v>
      </c>
      <c r="AQ58" s="166"/>
      <c r="AR58" s="167"/>
      <c r="AS58" s="167"/>
      <c r="AT58" s="167"/>
      <c r="AU58" s="167"/>
      <c r="AV58" s="167"/>
      <c r="AW58" s="168"/>
      <c r="AX58" s="169"/>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8"/>
      <c r="BV58" s="137"/>
    </row>
    <row r="59" spans="2:194" s="136" customFormat="1">
      <c r="C59" s="129"/>
      <c r="D59" s="140"/>
      <c r="E59" s="135"/>
      <c r="F59" s="135"/>
      <c r="G59" s="170"/>
      <c r="H59" s="135"/>
      <c r="I59" s="135"/>
      <c r="J59" s="135"/>
      <c r="K59" s="135"/>
      <c r="L59" s="135"/>
      <c r="M59" s="143"/>
      <c r="N59" s="135"/>
      <c r="O59" s="135"/>
      <c r="P59" s="135"/>
      <c r="Q59" s="135"/>
      <c r="R59" s="135"/>
      <c r="S59" s="171"/>
      <c r="T59" s="171"/>
      <c r="U59" s="135"/>
      <c r="V59" s="135"/>
      <c r="W59" s="135"/>
      <c r="X59" s="135"/>
      <c r="Y59" s="135"/>
      <c r="Z59" s="135"/>
      <c r="AA59" s="135"/>
      <c r="AB59" s="135"/>
      <c r="AC59" s="135"/>
      <c r="AD59" s="135"/>
      <c r="AE59" s="143"/>
      <c r="AF59" s="143"/>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7"/>
    </row>
    <row r="60" spans="2:194" s="136" customFormat="1">
      <c r="C60" s="129"/>
      <c r="D60" s="140"/>
      <c r="E60" s="135"/>
      <c r="F60" s="135"/>
      <c r="G60" s="170"/>
      <c r="H60" s="135"/>
      <c r="I60" s="135"/>
      <c r="J60" s="135"/>
      <c r="K60" s="135"/>
      <c r="L60" s="135"/>
      <c r="M60" s="143"/>
      <c r="N60" s="135"/>
      <c r="O60" s="135"/>
      <c r="P60" s="135"/>
      <c r="Q60" s="135"/>
      <c r="R60" s="135"/>
      <c r="S60" s="171"/>
      <c r="T60" s="171"/>
      <c r="U60" s="135"/>
      <c r="V60" s="135"/>
      <c r="W60" s="135"/>
      <c r="X60" s="135"/>
      <c r="Y60" s="135"/>
      <c r="Z60" s="135"/>
      <c r="AA60" s="135"/>
      <c r="AB60" s="135"/>
      <c r="AC60" s="135"/>
      <c r="AD60" s="135"/>
      <c r="AE60" s="143"/>
      <c r="AF60" s="143"/>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7"/>
    </row>
    <row r="61" spans="2:194" s="136" customFormat="1" ht="13.5" thickBot="1">
      <c r="C61" s="129"/>
      <c r="D61" s="140"/>
      <c r="E61" s="135"/>
      <c r="F61" s="135"/>
      <c r="G61" s="170"/>
      <c r="H61" s="135"/>
      <c r="I61" s="135"/>
      <c r="J61" s="135"/>
      <c r="K61" s="135"/>
      <c r="L61" s="135"/>
      <c r="M61" s="143"/>
      <c r="N61" s="135"/>
      <c r="O61" s="135"/>
      <c r="P61" s="135"/>
      <c r="Q61" s="135"/>
      <c r="R61" s="135"/>
      <c r="S61" s="171"/>
      <c r="T61" s="171"/>
      <c r="U61" s="135"/>
      <c r="V61" s="135"/>
      <c r="W61" s="135"/>
      <c r="X61" s="135"/>
      <c r="Y61" s="135"/>
      <c r="Z61" s="135"/>
      <c r="AA61" s="135"/>
      <c r="AB61" s="135"/>
      <c r="AC61" s="135"/>
      <c r="AD61" s="135"/>
      <c r="AE61" s="143"/>
      <c r="AF61" s="143"/>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7"/>
    </row>
    <row r="62" spans="2:194" s="106" customFormat="1" ht="13.5" customHeight="1" thickBot="1">
      <c r="C62" s="105"/>
      <c r="D62" s="775" t="s">
        <v>401</v>
      </c>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7"/>
      <c r="AJ62" s="327"/>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09"/>
      <c r="GF62" s="136"/>
      <c r="GL62" s="136"/>
    </row>
    <row r="63" spans="2:194" s="106" customFormat="1" ht="45" customHeight="1">
      <c r="C63" s="105"/>
      <c r="D63" s="778" t="s">
        <v>404</v>
      </c>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80"/>
      <c r="AJ63" s="328"/>
      <c r="AK63" s="173"/>
      <c r="AL63" s="173"/>
      <c r="AM63" s="173"/>
      <c r="AN63" s="173"/>
      <c r="AO63" s="173"/>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09"/>
      <c r="GL63" s="136"/>
    </row>
    <row r="64" spans="2:194" s="191" customFormat="1">
      <c r="B64" s="174"/>
      <c r="C64" s="175"/>
      <c r="D64" s="176" t="s">
        <v>402</v>
      </c>
      <c r="E64" s="177" t="s">
        <v>225</v>
      </c>
      <c r="F64" s="178" t="s">
        <v>230</v>
      </c>
      <c r="G64" s="178" t="s">
        <v>232</v>
      </c>
      <c r="H64" s="781" t="s">
        <v>134</v>
      </c>
      <c r="I64" s="782"/>
      <c r="J64" s="179"/>
      <c r="K64" s="180"/>
      <c r="L64" s="181" t="s">
        <v>16</v>
      </c>
      <c r="M64" s="182"/>
      <c r="N64" s="183" t="s">
        <v>82</v>
      </c>
      <c r="O64" s="183" t="s">
        <v>83</v>
      </c>
      <c r="P64" s="183" t="s">
        <v>84</v>
      </c>
      <c r="Q64" s="184" t="s">
        <v>392</v>
      </c>
      <c r="R64" s="185" t="s">
        <v>74</v>
      </c>
      <c r="S64" s="185" t="s">
        <v>403</v>
      </c>
      <c r="T64" s="185"/>
      <c r="U64" s="185" t="s">
        <v>76</v>
      </c>
      <c r="V64" s="185" t="s">
        <v>226</v>
      </c>
      <c r="W64" s="185" t="s">
        <v>58</v>
      </c>
      <c r="X64" s="185" t="s">
        <v>59</v>
      </c>
      <c r="Y64" s="185" t="s">
        <v>77</v>
      </c>
      <c r="Z64" s="185" t="s">
        <v>20</v>
      </c>
      <c r="AA64" s="185" t="s">
        <v>78</v>
      </c>
      <c r="AB64" s="185" t="s">
        <v>79</v>
      </c>
      <c r="AC64" s="185" t="s">
        <v>21</v>
      </c>
      <c r="AD64" s="185" t="s">
        <v>56</v>
      </c>
      <c r="AE64" s="185" t="s">
        <v>80</v>
      </c>
      <c r="AF64" s="185" t="s">
        <v>81</v>
      </c>
      <c r="AG64" s="186" t="s">
        <v>227</v>
      </c>
      <c r="AH64" s="182"/>
      <c r="AI64" s="187" t="s">
        <v>228</v>
      </c>
      <c r="AJ64" s="329"/>
      <c r="AK64" s="188"/>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90"/>
      <c r="GF64" s="106"/>
      <c r="GL64" s="106"/>
    </row>
    <row r="65" spans="3:194" s="106" customFormat="1" ht="15.75" customHeight="1" thickBot="1">
      <c r="C65" s="105"/>
      <c r="D65" s="192">
        <f>+COUNTA(D39:D61)</f>
        <v>0</v>
      </c>
      <c r="E65" s="193" t="b">
        <f>+((COUNT(E39:E61))=$D$65)</f>
        <v>1</v>
      </c>
      <c r="F65" s="193" t="b">
        <f>+((COUNTA(F39:F61))=D65)</f>
        <v>1</v>
      </c>
      <c r="G65" s="193" t="b">
        <f>+((COUNT(G39:G61))=D65)</f>
        <v>1</v>
      </c>
      <c r="H65" s="783" t="b">
        <f>+((COUNTA(H39:H61))=D65)</f>
        <v>0</v>
      </c>
      <c r="I65" s="784"/>
      <c r="J65" s="194"/>
      <c r="K65" s="195"/>
      <c r="L65" s="196" t="b">
        <f>+((COUNTA(L39:L61))=D65)</f>
        <v>1</v>
      </c>
      <c r="M65" s="197"/>
      <c r="N65" s="198" t="b">
        <f>+((COUNT(N39:N61))=$D$65)</f>
        <v>1</v>
      </c>
      <c r="O65" s="193" t="b">
        <f>+((COUNT(O39:O62))=$D$65)</f>
        <v>1</v>
      </c>
      <c r="P65" s="193" t="b">
        <f>+((COUNT(P39:P62))=$D$65)</f>
        <v>1</v>
      </c>
      <c r="Q65" s="193" t="b">
        <f>+((COUNTA(Q39:Q62))=$D$65)</f>
        <v>1</v>
      </c>
      <c r="R65" s="193" t="b">
        <f>+((COUNTA(R39:R62))=$D$65)</f>
        <v>1</v>
      </c>
      <c r="S65" s="199">
        <f>SUM(S39:S61)</f>
        <v>0</v>
      </c>
      <c r="T65" s="199"/>
      <c r="U65" s="193" t="b">
        <f>+((COUNTA(U39:U62))=$D$65)</f>
        <v>1</v>
      </c>
      <c r="V65" s="193" t="b">
        <f>+((COUNTA(V39:V62))=$D$65)</f>
        <v>1</v>
      </c>
      <c r="W65" s="193" t="b">
        <f>+((COUNTA(W39:W62))=$D$65)</f>
        <v>1</v>
      </c>
      <c r="X65" s="193" t="b">
        <f>+((COUNT(X39:X62))=$D$65)</f>
        <v>1</v>
      </c>
      <c r="Y65" s="193" t="b">
        <f>+((COUNT(Y39:Y62))=$D$65)</f>
        <v>1</v>
      </c>
      <c r="Z65" s="193" t="b">
        <f t="shared" ref="Z65:AG65" si="1">+((COUNTA(Z39:Z62))=$D$65)</f>
        <v>1</v>
      </c>
      <c r="AA65" s="193" t="b">
        <f t="shared" si="1"/>
        <v>1</v>
      </c>
      <c r="AB65" s="193" t="b">
        <f t="shared" si="1"/>
        <v>1</v>
      </c>
      <c r="AC65" s="193" t="b">
        <f t="shared" si="1"/>
        <v>1</v>
      </c>
      <c r="AD65" s="193" t="b">
        <f t="shared" si="1"/>
        <v>1</v>
      </c>
      <c r="AE65" s="193" t="b">
        <f t="shared" si="1"/>
        <v>1</v>
      </c>
      <c r="AF65" s="193" t="b">
        <f t="shared" si="1"/>
        <v>1</v>
      </c>
      <c r="AG65" s="200" t="b">
        <f t="shared" si="1"/>
        <v>1</v>
      </c>
      <c r="AH65" s="197"/>
      <c r="AI65" s="201" t="b">
        <f>+((COUNTA(AI39:AI62))=$D$65)</f>
        <v>1</v>
      </c>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09"/>
      <c r="GF65" s="191"/>
    </row>
    <row r="66" spans="3:194" s="106" customFormat="1" ht="37.5" customHeight="1" thickBot="1">
      <c r="C66" s="202"/>
      <c r="D66" s="203"/>
      <c r="E66" s="203"/>
      <c r="F66" s="203"/>
      <c r="G66" s="203"/>
      <c r="H66" s="203"/>
      <c r="I66" s="203"/>
      <c r="J66" s="203"/>
      <c r="K66" s="203"/>
      <c r="L66" s="203"/>
      <c r="M66" s="204"/>
      <c r="N66" s="203"/>
      <c r="O66" s="203"/>
      <c r="P66" s="203"/>
      <c r="Q66" s="203"/>
      <c r="R66" s="203"/>
      <c r="S66" s="205"/>
      <c r="T66" s="205"/>
      <c r="U66" s="203"/>
      <c r="V66" s="203"/>
      <c r="W66" s="203"/>
      <c r="X66" s="203"/>
      <c r="Y66" s="203"/>
      <c r="Z66" s="203"/>
      <c r="AA66" s="203"/>
      <c r="AB66" s="203"/>
      <c r="AC66" s="203"/>
      <c r="AD66" s="203"/>
      <c r="AE66" s="204"/>
      <c r="AF66" s="204"/>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6"/>
      <c r="GL66" s="191"/>
    </row>
    <row r="67" spans="3:194" s="136" customFormat="1">
      <c r="M67" s="141"/>
      <c r="AE67" s="141"/>
      <c r="AF67" s="141"/>
      <c r="GF67" s="106"/>
      <c r="GL67" s="106"/>
    </row>
    <row r="68" spans="3:194" s="136" customFormat="1">
      <c r="M68" s="141"/>
      <c r="AE68" s="141"/>
      <c r="AF68" s="141"/>
      <c r="GL68" s="106"/>
    </row>
    <row r="69" spans="3:194" s="136" customFormat="1">
      <c r="M69" s="141"/>
      <c r="AE69" s="141"/>
      <c r="AF69" s="141"/>
    </row>
    <row r="70" spans="3:194" s="136" customFormat="1">
      <c r="M70" s="141"/>
      <c r="AE70" s="141"/>
      <c r="AF70" s="141"/>
    </row>
    <row r="71" spans="3:194" s="136" customFormat="1">
      <c r="M71" s="141"/>
      <c r="AE71" s="141"/>
      <c r="AF71" s="141"/>
    </row>
    <row r="72" spans="3:194" s="136" customFormat="1">
      <c r="M72" s="141"/>
      <c r="AE72" s="141"/>
      <c r="AF72" s="141"/>
    </row>
    <row r="73" spans="3:194" s="136" customFormat="1">
      <c r="M73" s="141"/>
      <c r="AE73" s="141"/>
      <c r="AF73" s="141"/>
    </row>
    <row r="74" spans="3:194" s="136" customFormat="1">
      <c r="M74" s="141"/>
      <c r="AE74" s="141"/>
      <c r="AF74" s="141"/>
    </row>
    <row r="75" spans="3:194" s="136" customFormat="1">
      <c r="M75" s="141"/>
      <c r="AE75" s="141"/>
      <c r="AF75" s="141"/>
    </row>
    <row r="76" spans="3:194" s="136" customFormat="1">
      <c r="M76" s="141"/>
      <c r="AE76" s="141"/>
      <c r="AF76" s="141"/>
    </row>
    <row r="77" spans="3:194" s="136" customFormat="1">
      <c r="M77" s="141"/>
      <c r="AE77" s="141"/>
      <c r="AF77" s="141"/>
    </row>
    <row r="78" spans="3:194" s="136" customFormat="1">
      <c r="M78" s="141"/>
      <c r="AE78" s="141"/>
      <c r="AF78" s="141"/>
    </row>
    <row r="79" spans="3:194" s="136" customFormat="1">
      <c r="M79" s="141"/>
      <c r="AE79" s="141"/>
      <c r="AF79" s="141"/>
    </row>
    <row r="80" spans="3:194" s="136" customFormat="1">
      <c r="M80" s="141"/>
      <c r="AE80" s="141"/>
      <c r="AF80" s="141"/>
    </row>
    <row r="81" spans="13:194" s="136" customFormat="1">
      <c r="M81" s="141"/>
      <c r="AE81" s="141"/>
      <c r="AF81" s="141"/>
    </row>
    <row r="82" spans="13:194" s="136" customFormat="1">
      <c r="M82" s="141"/>
      <c r="AE82" s="141"/>
      <c r="AF82" s="141"/>
    </row>
    <row r="83" spans="13:194">
      <c r="GF83" s="136"/>
      <c r="GL83" s="136"/>
    </row>
    <row r="84" spans="13:194">
      <c r="GL84" s="136"/>
    </row>
  </sheetData>
  <sheetProtection insertRows="0" deleteRows="0" autoFilter="0" pivotTables="0"/>
  <sortState ref="GF24:GF32">
    <sortCondition ref="GF24:GF32"/>
  </sortState>
  <dataConsolidate/>
  <mergeCells count="150">
    <mergeCell ref="F26:H26"/>
    <mergeCell ref="I26:J26"/>
    <mergeCell ref="K26:L26"/>
    <mergeCell ref="N26:O26"/>
    <mergeCell ref="P26:Q26"/>
    <mergeCell ref="V26:X26"/>
    <mergeCell ref="J58:K58"/>
    <mergeCell ref="J56:K56"/>
    <mergeCell ref="J50:K50"/>
    <mergeCell ref="J47:K47"/>
    <mergeCell ref="J48:K48"/>
    <mergeCell ref="J53:K53"/>
    <mergeCell ref="J54:K54"/>
    <mergeCell ref="J51:K51"/>
    <mergeCell ref="J52:K52"/>
    <mergeCell ref="I28:J28"/>
    <mergeCell ref="K28:L28"/>
    <mergeCell ref="N28:O28"/>
    <mergeCell ref="J49:K49"/>
    <mergeCell ref="F27:H27"/>
    <mergeCell ref="I27:J27"/>
    <mergeCell ref="K27:L27"/>
    <mergeCell ref="N27:O27"/>
    <mergeCell ref="P27:Q27"/>
    <mergeCell ref="AB37:AB38"/>
    <mergeCell ref="AC37:AC38"/>
    <mergeCell ref="J57:K57"/>
    <mergeCell ref="AE37:AE38"/>
    <mergeCell ref="L37:L38"/>
    <mergeCell ref="M37:M38"/>
    <mergeCell ref="N37:P37"/>
    <mergeCell ref="R37:R38"/>
    <mergeCell ref="S37:S38"/>
    <mergeCell ref="V37:V38"/>
    <mergeCell ref="J46:K46"/>
    <mergeCell ref="U37:U38"/>
    <mergeCell ref="J45:K45"/>
    <mergeCell ref="J43:K43"/>
    <mergeCell ref="J44:K44"/>
    <mergeCell ref="T37:T38"/>
    <mergeCell ref="V27:X27"/>
    <mergeCell ref="AH28:AI28"/>
    <mergeCell ref="AJ28:AK28"/>
    <mergeCell ref="D35:AI35"/>
    <mergeCell ref="AK35:BU35"/>
    <mergeCell ref="P28:Q28"/>
    <mergeCell ref="V28:X28"/>
    <mergeCell ref="AE28:AG28"/>
    <mergeCell ref="AE27:AG27"/>
    <mergeCell ref="AH27:AI27"/>
    <mergeCell ref="AJ27:AK27"/>
    <mergeCell ref="F28:H28"/>
    <mergeCell ref="O31:R34"/>
    <mergeCell ref="AH22:AI22"/>
    <mergeCell ref="AJ22:AL22"/>
    <mergeCell ref="AE23:AG23"/>
    <mergeCell ref="AX37:BU37"/>
    <mergeCell ref="AG37:AG38"/>
    <mergeCell ref="AH37:AH38"/>
    <mergeCell ref="AI37:AI38"/>
    <mergeCell ref="AK37:AK38"/>
    <mergeCell ref="AL37:AM37"/>
    <mergeCell ref="AN37:AN38"/>
    <mergeCell ref="AP37:AP38"/>
    <mergeCell ref="AE26:AG26"/>
    <mergeCell ref="AO37:AO38"/>
    <mergeCell ref="AF37:AF38"/>
    <mergeCell ref="AJ37:AJ38"/>
    <mergeCell ref="AH26:AI26"/>
    <mergeCell ref="AJ26:AK26"/>
    <mergeCell ref="AE24:AG24"/>
    <mergeCell ref="AH24:AI24"/>
    <mergeCell ref="AJ24:AK24"/>
    <mergeCell ref="AH25:AI25"/>
    <mergeCell ref="AJ25:AK25"/>
    <mergeCell ref="F25:H25"/>
    <mergeCell ref="I25:J25"/>
    <mergeCell ref="K25:L25"/>
    <mergeCell ref="N25:O25"/>
    <mergeCell ref="P25:Q25"/>
    <mergeCell ref="V25:X25"/>
    <mergeCell ref="AE25:AG25"/>
    <mergeCell ref="F24:H24"/>
    <mergeCell ref="I24:J24"/>
    <mergeCell ref="K24:L24"/>
    <mergeCell ref="N24:O24"/>
    <mergeCell ref="P24:Q24"/>
    <mergeCell ref="V24:X24"/>
    <mergeCell ref="K22:L23"/>
    <mergeCell ref="M22:M23"/>
    <mergeCell ref="D15:E15"/>
    <mergeCell ref="F15:G15"/>
    <mergeCell ref="M15:Q15"/>
    <mergeCell ref="D16:E16"/>
    <mergeCell ref="F16:J16"/>
    <mergeCell ref="D18:G18"/>
    <mergeCell ref="H14:H15"/>
    <mergeCell ref="D20:AL20"/>
    <mergeCell ref="D21:AL21"/>
    <mergeCell ref="AH23:AI23"/>
    <mergeCell ref="AJ23:AK23"/>
    <mergeCell ref="N22:O23"/>
    <mergeCell ref="P22:Q23"/>
    <mergeCell ref="R22:R23"/>
    <mergeCell ref="S22:S23"/>
    <mergeCell ref="D22:D23"/>
    <mergeCell ref="E22:E23"/>
    <mergeCell ref="F22:H23"/>
    <mergeCell ref="I22:J23"/>
    <mergeCell ref="U22:U23"/>
    <mergeCell ref="V22:X23"/>
    <mergeCell ref="Y22:AG22"/>
    <mergeCell ref="C2:V2"/>
    <mergeCell ref="D13:E13"/>
    <mergeCell ref="F13:G13"/>
    <mergeCell ref="I13:J13"/>
    <mergeCell ref="N13:P13"/>
    <mergeCell ref="D14:E14"/>
    <mergeCell ref="F14:G14"/>
    <mergeCell ref="N14:P14"/>
    <mergeCell ref="D11:J11"/>
    <mergeCell ref="L11:Q11"/>
    <mergeCell ref="D12:E12"/>
    <mergeCell ref="H12:J12"/>
    <mergeCell ref="N12:P12"/>
    <mergeCell ref="I14:J15"/>
    <mergeCell ref="D62:AI62"/>
    <mergeCell ref="D63:AI63"/>
    <mergeCell ref="H64:I64"/>
    <mergeCell ref="H65:I65"/>
    <mergeCell ref="AJ30:AK30"/>
    <mergeCell ref="D30:AI30"/>
    <mergeCell ref="D36:BU36"/>
    <mergeCell ref="W37:W38"/>
    <mergeCell ref="X37:X38"/>
    <mergeCell ref="Y37:Y38"/>
    <mergeCell ref="Z37:Z38"/>
    <mergeCell ref="J37:K38"/>
    <mergeCell ref="J41:K41"/>
    <mergeCell ref="J42:K42"/>
    <mergeCell ref="J39:K39"/>
    <mergeCell ref="J40:K40"/>
    <mergeCell ref="AQ37:AW37"/>
    <mergeCell ref="AA37:AA38"/>
    <mergeCell ref="AD37:AD38"/>
    <mergeCell ref="D37:D38"/>
    <mergeCell ref="E37:E38"/>
    <mergeCell ref="F37:F38"/>
    <mergeCell ref="G37:G38"/>
    <mergeCell ref="H37:I38"/>
  </mergeCells>
  <conditionalFormatting sqref="D65:I65 L65 N65:AG65 AI65:AJ65">
    <cfRule type="cellIs" dxfId="12" priority="13" operator="equal">
      <formula>FALSE</formula>
    </cfRule>
    <cfRule type="cellIs" dxfId="11" priority="14" operator="equal">
      <formula>TRUE</formula>
    </cfRule>
  </conditionalFormatting>
  <conditionalFormatting sqref="E24:E28">
    <cfRule type="duplicateValues" dxfId="10" priority="4"/>
  </conditionalFormatting>
  <conditionalFormatting sqref="F12">
    <cfRule type="cellIs" dxfId="9" priority="3" operator="between">
      <formula>$E$24</formula>
      <formula>$E$28</formula>
    </cfRule>
  </conditionalFormatting>
  <dataValidations xWindow="627" yWindow="811" count="31">
    <dataValidation type="list" allowBlank="1" showInputMessage="1" showErrorMessage="1" sqref="AC39:AC61">
      <formula1>GF$14:GF$15</formula1>
    </dataValidation>
    <dataValidation type="list" allowBlank="1" showInputMessage="1" showErrorMessage="1" sqref="AF59:AF61">
      <formula1>$GL$11:$GL$12</formula1>
    </dataValidation>
    <dataValidation type="list" allowBlank="1" showInputMessage="1" showErrorMessage="1" sqref="R24:R29">
      <formula1>$GF$14:$GF$15</formula1>
    </dataValidation>
    <dataValidation type="list" allowBlank="1" showInputMessage="1" showErrorMessage="1" sqref="AE59:AE61">
      <formula1>$GL$4:$GL$8</formula1>
    </dataValidation>
    <dataValidation type="list" allowBlank="1" showInputMessage="1" showErrorMessage="1" sqref="AH29">
      <formula1>$GF$4:$GF$8</formula1>
    </dataValidation>
    <dataValidation type="list" allowBlank="1" showInputMessage="1" showErrorMessage="1" sqref="M31:M34">
      <formula1>$GF$8:$GF$12</formula1>
    </dataValidation>
    <dataValidation type="list" allowBlank="1" showInputMessage="1" showErrorMessage="1" sqref="F39:F58">
      <formula1>$GF$24:$GF$32</formula1>
    </dataValidation>
    <dataValidation type="list" allowBlank="1" showInputMessage="1" showErrorMessage="1" sqref="AC24:AC29 F59:F61">
      <formula1>$GF$24:$GF$31</formula1>
    </dataValidation>
    <dataValidation type="list" allowBlank="1" showInputMessage="1" showErrorMessage="1" prompt="El  subtipo de afiliado va ligado al tipo de trabajador, ver hoja de subtipos." sqref="AJ37 AI37:AI38">
      <formula1>$GL$36:$GL$37</formula1>
    </dataValidation>
    <dataValidation allowBlank="1" showInputMessage="1" showErrorMessage="1" prompt="Debe diligenciar Código Tipo de Trabajador_x000a_" sqref="AH39:AH58"/>
    <dataValidation allowBlank="1" showInputMessage="1" showErrorMessage="1" prompt="Marcar solo con X las horas en las que se desarrolla la actividad" sqref="AX39:BU58"/>
    <dataValidation allowBlank="1" showInputMessage="1" showErrorMessage="1" prompt="Marcar solo con X los días en los que desarrolla la actividad" sqref="AQ39:AW58"/>
    <dataValidation allowBlank="1" showInputMessage="1" showErrorMessage="1" prompt="Inidcar el número de meses de la práctica del estudiante" sqref="AN39:AN58"/>
    <dataValidation allowBlank="1" showInputMessage="1" showErrorMessage="1" prompt="El valor registrado en esta columna deberá ser numérico_x000a_" sqref="E37:E38"/>
    <dataValidation allowBlank="1" showInputMessage="1" showErrorMessage="1" prompt="El valor registrado para esta columna será numérico y ascendente._x000a_Cada línea de trabajador deberá registrar numeración." sqref="D37:D38"/>
    <dataValidation allowBlank="1" showInputMessage="1" showErrorMessage="1" prompt="El valor registrado en esta columna deberá ser en texto" sqref="F37:F38 H37:M38 Q37 R37:R38 T37:V38 AA37:AF38 Q64"/>
    <dataValidation allowBlank="1" showInputMessage="1" showErrorMessage="1" prompt="El valor registrado en esta columna deberá ser numérico" sqref="G37:G38 N37:P37 AP37:AP38 X37:Y38 AG37:AG38 AN37:AN38 S37:S38"/>
    <dataValidation allowBlank="1" showInputMessage="1" showErrorMessage="1" prompt="El valor registrado en esta columna deberá ser alfanumérico" sqref="W37:W38"/>
    <dataValidation allowBlank="1" showInputMessage="1" showErrorMessage="1" prompt="El valor registrado en esta columna deberá ser en texto, puede incluir caracteres especiales." sqref="Z37:Z38"/>
    <dataValidation allowBlank="1" showInputMessage="1" showErrorMessage="1" prompt="El valor registrado en esta columna deberá ser en fecha" sqref="AL37:AM37"/>
    <dataValidation type="list" allowBlank="1" showInputMessage="1" showErrorMessage="1" sqref="AH24:AI28">
      <formula1>$GF$4:$GF$5</formula1>
    </dataValidation>
    <dataValidation type="list" allowBlank="1" showInputMessage="1" showErrorMessage="1" sqref="AE39:AE58">
      <formula1>$GL$4:$GL$6</formula1>
    </dataValidation>
    <dataValidation type="whole" operator="notEqual" allowBlank="1" showInputMessage="1" showErrorMessage="1" errorTitle="ERROR" error="CODIGO NO PUEDE SER IGUAL AL DE LA SEDE" promptTitle="ERROR" prompt="SI LA CASILLA SE TORNA ROSA, EL CODIGO DE CENTRO DE TRABAJO ASIGNADO YA EXISTE" sqref="E24:E28">
      <formula1>$F$12</formula1>
    </dataValidation>
    <dataValidation type="list" allowBlank="1" showInputMessage="1" showErrorMessage="1" sqref="AJ39:AJ58">
      <formula1>$GL$36:$GL$37</formula1>
    </dataValidation>
    <dataValidation type="list" allowBlank="1" showInputMessage="1" showErrorMessage="1" sqref="AH59:AH61">
      <formula1>$GM$12:$GM$26</formula1>
    </dataValidation>
    <dataValidation type="list" allowBlank="1" showInputMessage="1" showErrorMessage="1" sqref="AG59:AG61">
      <formula1>$GL$14:$GL$28</formula1>
    </dataValidation>
    <dataValidation type="list" allowBlank="1" showInputMessage="1" showErrorMessage="1" sqref="AO39:AO1048576">
      <formula1>$GL$31:$GL$33</formula1>
    </dataValidation>
    <dataValidation type="list" allowBlank="1" showInputMessage="1" showErrorMessage="1" sqref="Q59:Q61">
      <formula1>$GF$17:$GF$19</formula1>
    </dataValidation>
    <dataValidation type="list" allowBlank="1" showInputMessage="1" showErrorMessage="1" sqref="AF39:AF58">
      <formula1>$GL$8:$GL$11</formula1>
    </dataValidation>
    <dataValidation type="list" allowBlank="1" showInputMessage="1" showErrorMessage="1" sqref="Q39:Q58">
      <formula1>$GF$17:$GF$21</formula1>
    </dataValidation>
    <dataValidation type="list" allowBlank="1" showInputMessage="1" showErrorMessage="1" sqref="T39:T58">
      <formula1>"1-Fijo,2-Variable"</formula1>
    </dataValidation>
  </dataValidations>
  <pageMargins left="0.25" right="0.25" top="0.75" bottom="0.75" header="0.3" footer="0.3"/>
  <pageSetup scale="55" pageOrder="overThenDown" orientation="landscape" r:id="rId1"/>
  <rowBreaks count="1" manualBreakCount="1">
    <brk id="28" max="16383" man="1"/>
  </rowBreaks>
  <colBreaks count="3" manualBreakCount="3">
    <brk id="17" max="1048575" man="1"/>
    <brk id="30" max="1048575" man="1"/>
    <brk id="39" max="1048575" man="1"/>
  </colBreaks>
  <ignoredErrors>
    <ignoredError sqref="AH39:AH58"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1" operator="equal" id="{98F4B36C-C35F-404C-BCB6-331B75872683}">
            <xm:f>'Sede 02 - Trabajadores'!$F$12</xm:f>
            <x14:dxf>
              <fill>
                <patternFill>
                  <bgColor theme="9" tint="0.39994506668294322"/>
                </patternFill>
              </fill>
            </x14:dxf>
          </x14:cfRule>
          <x14:cfRule type="cellIs" priority="2" operator="between" id="{4F9375A2-3CD1-4F85-AA07-DCEE7C7C61F5}">
            <xm:f>'Sede 02 - Trabajadores'!$E$24</xm:f>
            <xm:f>'Sede 02 - Trabajadores'!$E$28</xm:f>
            <x14:dxf>
              <fill>
                <patternFill>
                  <bgColor theme="9" tint="0.39994506668294322"/>
                </patternFill>
              </fill>
            </x14:dxf>
          </x14:cfRule>
          <xm:sqref>E24:E28</xm:sqref>
        </x14:conditionalFormatting>
      </x14:conditionalFormattings>
    </ext>
    <ext xmlns:x14="http://schemas.microsoft.com/office/spreadsheetml/2009/9/main" uri="{CCE6A557-97BC-4b89-ADB6-D9C93CAAB3DF}">
      <x14:dataValidations xmlns:xm="http://schemas.microsoft.com/office/excel/2006/main" xWindow="627" yWindow="811" count="4">
        <x14:dataValidation type="list" allowBlank="1" showInputMessage="1" showErrorMessage="1">
          <x14:formula1>
            <xm:f>'Cód. Tipo de trabajador cotz'!$X$50:$X$63</xm:f>
          </x14:formula1>
          <xm:sqref>AG39:AG58</xm:sqref>
        </x14:dataValidation>
        <x14:dataValidation type="list" allowBlank="1" showInputMessage="1" showErrorMessage="1">
          <x14:formula1>
            <xm:f>'Listado Actividades Economicas'!#REF!</xm:f>
          </x14:formula1>
          <xm:sqref>I29:J29</xm:sqref>
        </x14:dataValidation>
        <x14:dataValidation type="list" allowBlank="1" showInputMessage="1" showErrorMessage="1">
          <x14:formula1>
            <xm:f>'Listado Actividades Economicas'!$B$5:$B$1108</xm:f>
          </x14:formula1>
          <xm:sqref>I24:J28</xm:sqref>
        </x14:dataValidation>
        <x14:dataValidation type="whole" operator="notEqual" allowBlank="1" showInputMessage="1" showErrorMessage="1" errorTitle="ERROR" error="CODIGO NO PUEDE SER IGUAL AL DE OTRA SEDE">
          <x14:formula1>
            <xm:f>'Sede 02 - Trabajadores'!F12</xm:f>
          </x14:formula1>
          <xm:sqref>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2:GN84"/>
  <sheetViews>
    <sheetView showGridLines="0" topLeftCell="AL51" zoomScale="80" zoomScaleNormal="80" zoomScaleSheetLayoutView="70" zoomScalePageLayoutView="95" workbookViewId="0">
      <selection activeCell="AG46" sqref="AG46"/>
    </sheetView>
  </sheetViews>
  <sheetFormatPr baseColWidth="10" defaultColWidth="10.85546875" defaultRowHeight="12.75"/>
  <cols>
    <col min="1" max="1" width="10.85546875" style="37"/>
    <col min="2" max="2" width="2.140625" style="37" customWidth="1"/>
    <col min="3" max="3" width="3.7109375" style="37" customWidth="1"/>
    <col min="4" max="4" width="21.85546875" style="37" customWidth="1"/>
    <col min="5" max="5" width="20.85546875" style="37" bestFit="1" customWidth="1"/>
    <col min="6" max="6" width="16.42578125" style="37" bestFit="1" customWidth="1"/>
    <col min="7" max="7" width="21.140625" style="37" bestFit="1" customWidth="1"/>
    <col min="8" max="8" width="13.140625" style="37" customWidth="1"/>
    <col min="9" max="9" width="27.28515625" style="37" bestFit="1" customWidth="1"/>
    <col min="10" max="10" width="11.42578125" style="37" customWidth="1"/>
    <col min="11" max="11" width="13.140625" style="37" bestFit="1" customWidth="1"/>
    <col min="12" max="12" width="17.42578125" style="37" customWidth="1"/>
    <col min="13" max="13" width="14.7109375" style="101" bestFit="1" customWidth="1"/>
    <col min="14" max="16" width="15.85546875" style="37" bestFit="1" customWidth="1"/>
    <col min="17" max="17" width="16.85546875" style="37" customWidth="1"/>
    <col min="18" max="18" width="16.42578125" style="37" customWidth="1"/>
    <col min="19" max="19" width="16.28515625" style="37" bestFit="1" customWidth="1"/>
    <col min="20" max="20" width="16.28515625" style="37" customWidth="1"/>
    <col min="21" max="21" width="15.85546875" style="37" bestFit="1" customWidth="1"/>
    <col min="22" max="22" width="16.7109375" style="37" bestFit="1" customWidth="1"/>
    <col min="23" max="23" width="25.42578125" style="37" customWidth="1"/>
    <col min="24" max="24" width="16" style="37" customWidth="1"/>
    <col min="25" max="25" width="18" style="37" customWidth="1"/>
    <col min="26" max="26" width="28" style="37" customWidth="1"/>
    <col min="27" max="27" width="16" style="37" bestFit="1" customWidth="1"/>
    <col min="28" max="28" width="19.140625" style="37" bestFit="1" customWidth="1"/>
    <col min="29" max="29" width="29.7109375" style="37" customWidth="1"/>
    <col min="30" max="30" width="21.140625" style="37" bestFit="1" customWidth="1"/>
    <col min="31" max="31" width="16.7109375" style="101" bestFit="1" customWidth="1"/>
    <col min="32" max="32" width="19.140625" style="101" bestFit="1" customWidth="1"/>
    <col min="33" max="33" width="21.85546875" style="37" customWidth="1"/>
    <col min="34" max="34" width="28.140625" style="37" bestFit="1" customWidth="1"/>
    <col min="35" max="35" width="16.42578125" style="37" bestFit="1" customWidth="1"/>
    <col min="36" max="36" width="25.140625" style="37" customWidth="1"/>
    <col min="37" max="37" width="28.42578125" style="37" bestFit="1" customWidth="1"/>
    <col min="38" max="38" width="15.28515625" style="37" customWidth="1"/>
    <col min="39" max="39" width="28.85546875" style="37" bestFit="1" customWidth="1"/>
    <col min="40" max="42" width="18.140625" style="37" customWidth="1"/>
    <col min="43" max="49" width="3" style="37" customWidth="1"/>
    <col min="50" max="58" width="2" style="37" bestFit="1" customWidth="1"/>
    <col min="59" max="73" width="3" style="37" bestFit="1" customWidth="1"/>
    <col min="74" max="187" width="10.85546875" style="37"/>
    <col min="188" max="188" width="14.140625" style="37" bestFit="1" customWidth="1"/>
    <col min="189" max="193" width="10.85546875" style="37"/>
    <col min="194" max="194" width="10.42578125" style="37" bestFit="1" customWidth="1"/>
    <col min="195" max="195" width="99.140625" style="37" bestFit="1" customWidth="1"/>
    <col min="196" max="16384" width="10.85546875" style="37"/>
  </cols>
  <sheetData>
    <row r="2" spans="3:196" ht="20.25" customHeight="1">
      <c r="C2" s="797" t="s">
        <v>170</v>
      </c>
      <c r="D2" s="798"/>
      <c r="E2" s="798"/>
      <c r="F2" s="798"/>
      <c r="G2" s="798"/>
      <c r="H2" s="798"/>
      <c r="I2" s="798"/>
      <c r="J2" s="798"/>
      <c r="K2" s="798"/>
      <c r="L2" s="798"/>
      <c r="M2" s="798"/>
      <c r="N2" s="798"/>
      <c r="O2" s="798"/>
      <c r="P2" s="798"/>
      <c r="Q2" s="798"/>
      <c r="R2" s="798"/>
      <c r="S2" s="798"/>
      <c r="T2" s="798"/>
      <c r="U2" s="798"/>
      <c r="V2" s="798"/>
    </row>
    <row r="3" spans="3:196" ht="15.75" thickBot="1">
      <c r="C3" s="1" t="s">
        <v>2518</v>
      </c>
    </row>
    <row r="4" spans="3:196">
      <c r="C4" s="38"/>
      <c r="D4" s="39"/>
      <c r="E4" s="39"/>
      <c r="F4" s="39"/>
      <c r="G4" s="39"/>
      <c r="H4" s="39"/>
      <c r="I4" s="39"/>
      <c r="J4" s="39"/>
      <c r="K4" s="39"/>
      <c r="L4" s="39"/>
      <c r="M4" s="102"/>
      <c r="N4" s="39"/>
      <c r="O4" s="39"/>
      <c r="P4" s="39"/>
      <c r="Q4" s="39"/>
      <c r="R4" s="39"/>
      <c r="S4" s="39"/>
      <c r="T4" s="39"/>
      <c r="U4" s="39"/>
      <c r="V4" s="39"/>
      <c r="W4" s="39"/>
      <c r="X4" s="39"/>
      <c r="Y4" s="39"/>
      <c r="Z4" s="39"/>
      <c r="AA4" s="39"/>
      <c r="AB4" s="39"/>
      <c r="AC4" s="39"/>
      <c r="AD4" s="39"/>
      <c r="AE4" s="102"/>
      <c r="AF4" s="102"/>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103"/>
      <c r="GE4" s="319"/>
      <c r="GF4" s="319" t="s">
        <v>37</v>
      </c>
      <c r="GG4" s="319"/>
      <c r="GH4" s="319"/>
      <c r="GI4" s="319"/>
      <c r="GJ4" s="319"/>
      <c r="GK4" s="319"/>
      <c r="GL4" s="28" t="s">
        <v>117</v>
      </c>
      <c r="GM4" s="319"/>
      <c r="GN4" s="319"/>
    </row>
    <row r="5" spans="3:196" ht="5.25" customHeight="1">
      <c r="C5" s="45"/>
      <c r="M5" s="37"/>
      <c r="AE5" s="37"/>
      <c r="AF5" s="37"/>
      <c r="BV5" s="104"/>
      <c r="GE5" s="319"/>
      <c r="GF5" s="319" t="s">
        <v>38</v>
      </c>
      <c r="GG5" s="319"/>
      <c r="GH5" s="319"/>
      <c r="GI5" s="319"/>
      <c r="GJ5" s="319"/>
      <c r="GK5" s="319"/>
      <c r="GL5" s="28" t="s">
        <v>39</v>
      </c>
      <c r="GM5" s="319"/>
      <c r="GN5" s="319"/>
    </row>
    <row r="6" spans="3:196" s="106" customFormat="1" ht="27.75" customHeight="1">
      <c r="C6" s="105"/>
      <c r="G6" s="107" t="s">
        <v>237</v>
      </c>
      <c r="I6" s="107" t="s">
        <v>0</v>
      </c>
      <c r="K6" s="107" t="s">
        <v>1</v>
      </c>
      <c r="P6" s="108"/>
      <c r="BV6" s="109"/>
      <c r="GE6" s="321"/>
      <c r="GF6" s="321"/>
      <c r="GG6" s="321"/>
      <c r="GH6" s="321"/>
      <c r="GI6" s="321"/>
      <c r="GJ6" s="321"/>
      <c r="GK6" s="321"/>
      <c r="GL6" s="337" t="s">
        <v>40</v>
      </c>
      <c r="GM6" s="321"/>
      <c r="GN6" s="321"/>
    </row>
    <row r="7" spans="3:196" s="106" customFormat="1" ht="15">
      <c r="C7" s="105"/>
      <c r="G7" s="100">
        <f>'Formulario de Afiliación'!Y7</f>
        <v>0</v>
      </c>
      <c r="I7" s="110">
        <f>'Formulario de Afiliación'!G7</f>
        <v>0</v>
      </c>
      <c r="K7" s="110">
        <f>'Formulario de Afiliación'!L7</f>
        <v>0</v>
      </c>
      <c r="P7" s="108"/>
      <c r="BV7" s="109"/>
      <c r="GE7" s="321"/>
      <c r="GF7" s="321"/>
      <c r="GG7" s="321"/>
      <c r="GH7" s="321"/>
      <c r="GI7" s="321"/>
      <c r="GJ7" s="321"/>
      <c r="GK7" s="321"/>
      <c r="GL7" s="321"/>
      <c r="GM7" s="321"/>
      <c r="GN7" s="321"/>
    </row>
    <row r="8" spans="3:196" s="106" customFormat="1">
      <c r="C8" s="105"/>
      <c r="M8" s="111"/>
      <c r="AE8" s="111"/>
      <c r="AF8" s="111"/>
      <c r="BV8" s="109"/>
      <c r="GE8" s="321"/>
      <c r="GF8" s="321" t="s">
        <v>26</v>
      </c>
      <c r="GG8" s="321"/>
      <c r="GH8" s="321"/>
      <c r="GI8" s="321"/>
      <c r="GJ8" s="321"/>
      <c r="GK8" s="321"/>
      <c r="GL8" s="337" t="s">
        <v>41</v>
      </c>
      <c r="GM8" s="321"/>
      <c r="GN8" s="321"/>
    </row>
    <row r="9" spans="3:196" s="106" customFormat="1">
      <c r="C9" s="105"/>
      <c r="D9" s="112" t="s">
        <v>372</v>
      </c>
      <c r="E9" s="112"/>
      <c r="F9" s="113"/>
      <c r="G9" s="113"/>
      <c r="M9" s="111"/>
      <c r="O9" s="114"/>
      <c r="AE9" s="111"/>
      <c r="AF9" s="111"/>
      <c r="BV9" s="109"/>
      <c r="GE9" s="321"/>
      <c r="GF9" s="321" t="s">
        <v>27</v>
      </c>
      <c r="GG9" s="321"/>
      <c r="GH9" s="321"/>
      <c r="GI9" s="321"/>
      <c r="GJ9" s="321"/>
      <c r="GK9" s="321"/>
      <c r="GL9" s="337" t="s">
        <v>2520</v>
      </c>
      <c r="GM9" s="321"/>
      <c r="GN9" s="321"/>
    </row>
    <row r="10" spans="3:196" s="106" customFormat="1">
      <c r="C10" s="105"/>
      <c r="D10" s="112"/>
      <c r="E10" s="112"/>
      <c r="F10" s="113"/>
      <c r="G10" s="113"/>
      <c r="M10" s="111"/>
      <c r="O10" s="114"/>
      <c r="AE10" s="111"/>
      <c r="AF10" s="111"/>
      <c r="BV10" s="109"/>
      <c r="GE10" s="321"/>
      <c r="GF10" s="321" t="s">
        <v>28</v>
      </c>
      <c r="GG10" s="321"/>
      <c r="GH10" s="321"/>
      <c r="GI10" s="321"/>
      <c r="GJ10" s="321"/>
      <c r="GK10" s="321"/>
      <c r="GL10" s="337" t="s">
        <v>2521</v>
      </c>
      <c r="GM10" s="321"/>
      <c r="GN10" s="321"/>
    </row>
    <row r="11" spans="3:196" s="112" customFormat="1" ht="15.75" customHeight="1">
      <c r="C11" s="307"/>
      <c r="D11" s="891" t="s">
        <v>373</v>
      </c>
      <c r="E11" s="810"/>
      <c r="F11" s="810"/>
      <c r="G11" s="810"/>
      <c r="H11" s="810"/>
      <c r="I11" s="810"/>
      <c r="J11" s="892"/>
      <c r="K11" s="309"/>
      <c r="L11" s="812" t="s">
        <v>374</v>
      </c>
      <c r="M11" s="813"/>
      <c r="N11" s="813"/>
      <c r="O11" s="813"/>
      <c r="P11" s="813"/>
      <c r="Q11" s="814"/>
      <c r="AE11" s="108"/>
      <c r="AF11" s="108"/>
      <c r="BV11" s="116"/>
      <c r="GE11" s="322"/>
      <c r="GF11" s="322" t="s">
        <v>29</v>
      </c>
      <c r="GG11" s="322"/>
      <c r="GH11" s="322"/>
      <c r="GI11" s="322"/>
      <c r="GJ11" s="322"/>
      <c r="GK11" s="322"/>
      <c r="GL11" s="337" t="s">
        <v>42</v>
      </c>
      <c r="GM11" s="322"/>
      <c r="GN11" s="322"/>
    </row>
    <row r="12" spans="3:196" s="106" customFormat="1">
      <c r="C12" s="105"/>
      <c r="D12" s="815" t="s">
        <v>375</v>
      </c>
      <c r="E12" s="816"/>
      <c r="F12" s="306"/>
      <c r="G12" s="117" t="s">
        <v>229</v>
      </c>
      <c r="H12" s="893"/>
      <c r="I12" s="893"/>
      <c r="J12" s="883"/>
      <c r="K12" s="111"/>
      <c r="L12" s="118" t="s">
        <v>376</v>
      </c>
      <c r="M12" s="232"/>
      <c r="N12" s="805" t="s">
        <v>377</v>
      </c>
      <c r="O12" s="805"/>
      <c r="P12" s="805"/>
      <c r="Q12" s="234"/>
      <c r="AE12" s="111"/>
      <c r="AF12" s="111"/>
      <c r="BV12" s="109"/>
      <c r="GE12" s="321"/>
      <c r="GF12" s="321" t="s">
        <v>30</v>
      </c>
      <c r="GG12" s="321"/>
      <c r="GH12" s="321"/>
      <c r="GI12" s="321"/>
      <c r="GJ12" s="321"/>
      <c r="GK12" s="321"/>
      <c r="GL12" s="337"/>
      <c r="GM12" s="339" t="s">
        <v>43</v>
      </c>
      <c r="GN12" s="321"/>
    </row>
    <row r="13" spans="3:196" s="106" customFormat="1">
      <c r="C13" s="308"/>
      <c r="D13" s="877" t="s">
        <v>378</v>
      </c>
      <c r="E13" s="816"/>
      <c r="F13" s="878"/>
      <c r="G13" s="878"/>
      <c r="H13" s="121" t="s">
        <v>45</v>
      </c>
      <c r="I13" s="879"/>
      <c r="J13" s="880"/>
      <c r="K13" s="111"/>
      <c r="L13" s="118" t="s">
        <v>379</v>
      </c>
      <c r="M13" s="232"/>
      <c r="N13" s="805" t="s">
        <v>380</v>
      </c>
      <c r="O13" s="805"/>
      <c r="P13" s="805"/>
      <c r="Q13" s="234"/>
      <c r="AE13" s="111"/>
      <c r="AF13" s="111"/>
      <c r="BV13" s="109"/>
      <c r="GE13" s="321"/>
      <c r="GF13" s="321"/>
      <c r="GG13" s="321"/>
      <c r="GH13" s="321"/>
      <c r="GI13" s="321"/>
      <c r="GJ13" s="321"/>
      <c r="GK13" s="321"/>
      <c r="GL13" s="322"/>
      <c r="GM13" s="339" t="s">
        <v>46</v>
      </c>
      <c r="GN13" s="321"/>
    </row>
    <row r="14" spans="3:196" s="106" customFormat="1" ht="15" customHeight="1">
      <c r="C14" s="105"/>
      <c r="D14" s="799" t="s">
        <v>381</v>
      </c>
      <c r="E14" s="881"/>
      <c r="F14" s="882"/>
      <c r="G14" s="883"/>
      <c r="H14" s="884" t="s">
        <v>382</v>
      </c>
      <c r="I14" s="886"/>
      <c r="J14" s="887"/>
      <c r="L14" s="118" t="s">
        <v>236</v>
      </c>
      <c r="M14" s="233"/>
      <c r="N14" s="805" t="s">
        <v>383</v>
      </c>
      <c r="O14" s="805"/>
      <c r="P14" s="805"/>
      <c r="Q14" s="235"/>
      <c r="AE14" s="111"/>
      <c r="AF14" s="111"/>
      <c r="BV14" s="109"/>
      <c r="GE14" s="321"/>
      <c r="GF14" s="321" t="s">
        <v>23</v>
      </c>
      <c r="GG14" s="321"/>
      <c r="GH14" s="321"/>
      <c r="GI14" s="321"/>
      <c r="GJ14" s="321"/>
      <c r="GK14" s="321"/>
      <c r="GL14" s="338">
        <v>1</v>
      </c>
      <c r="GM14" s="339" t="s">
        <v>47</v>
      </c>
      <c r="GN14" s="321"/>
    </row>
    <row r="15" spans="3:196" s="106" customFormat="1" ht="12" customHeight="1">
      <c r="C15" s="105"/>
      <c r="D15" s="806" t="s">
        <v>384</v>
      </c>
      <c r="E15" s="890"/>
      <c r="F15" s="894"/>
      <c r="G15" s="895"/>
      <c r="H15" s="885"/>
      <c r="I15" s="888"/>
      <c r="J15" s="889"/>
      <c r="L15" s="118" t="s">
        <v>385</v>
      </c>
      <c r="M15" s="896"/>
      <c r="N15" s="896"/>
      <c r="O15" s="896"/>
      <c r="P15" s="896"/>
      <c r="Q15" s="896"/>
      <c r="AE15" s="111"/>
      <c r="AF15" s="111"/>
      <c r="BV15" s="109"/>
      <c r="GE15" s="321"/>
      <c r="GF15" s="321" t="s">
        <v>22</v>
      </c>
      <c r="GG15" s="321"/>
      <c r="GH15" s="321"/>
      <c r="GI15" s="321"/>
      <c r="GJ15" s="321"/>
      <c r="GK15" s="321"/>
      <c r="GL15" s="338">
        <v>2</v>
      </c>
      <c r="GM15" s="339" t="s">
        <v>48</v>
      </c>
      <c r="GN15" s="321"/>
    </row>
    <row r="16" spans="3:196" s="106" customFormat="1">
      <c r="C16" s="105"/>
      <c r="D16" s="826" t="s">
        <v>386</v>
      </c>
      <c r="E16" s="897"/>
      <c r="F16" s="898"/>
      <c r="G16" s="899"/>
      <c r="H16" s="899"/>
      <c r="I16" s="899"/>
      <c r="J16" s="900"/>
      <c r="K16" s="111"/>
      <c r="M16" s="111"/>
      <c r="P16" s="111"/>
      <c r="AE16" s="111"/>
      <c r="AF16" s="111"/>
      <c r="BV16" s="109"/>
      <c r="GE16" s="321"/>
      <c r="GF16" s="321"/>
      <c r="GG16" s="321"/>
      <c r="GH16" s="321"/>
      <c r="GI16" s="321"/>
      <c r="GJ16" s="321"/>
      <c r="GK16" s="321"/>
      <c r="GL16" s="338">
        <v>18</v>
      </c>
      <c r="GM16" s="339" t="s">
        <v>49</v>
      </c>
      <c r="GN16" s="321"/>
    </row>
    <row r="17" spans="3:196" s="106" customFormat="1">
      <c r="C17" s="105"/>
      <c r="M17" s="111"/>
      <c r="AE17" s="111"/>
      <c r="AF17" s="111"/>
      <c r="BV17" s="109"/>
      <c r="GE17" s="321"/>
      <c r="GF17" s="321" t="s">
        <v>51</v>
      </c>
      <c r="GG17" s="321"/>
      <c r="GH17" s="321"/>
      <c r="GI17" s="321"/>
      <c r="GJ17" s="321"/>
      <c r="GK17" s="321"/>
      <c r="GL17" s="338">
        <v>22</v>
      </c>
      <c r="GM17" s="339" t="s">
        <v>50</v>
      </c>
      <c r="GN17" s="321"/>
    </row>
    <row r="18" spans="3:196">
      <c r="C18" s="45"/>
      <c r="D18" s="831" t="s">
        <v>387</v>
      </c>
      <c r="E18" s="831"/>
      <c r="F18" s="831"/>
      <c r="G18" s="831"/>
      <c r="BV18" s="104"/>
      <c r="GE18" s="319"/>
      <c r="GF18" s="319" t="s">
        <v>53</v>
      </c>
      <c r="GG18" s="319"/>
      <c r="GH18" s="319"/>
      <c r="GI18" s="319"/>
      <c r="GJ18" s="319"/>
      <c r="GK18" s="319"/>
      <c r="GL18" s="338">
        <v>30</v>
      </c>
      <c r="GM18" s="341" t="s">
        <v>52</v>
      </c>
      <c r="GN18" s="319"/>
    </row>
    <row r="19" spans="3:196" ht="14.25">
      <c r="C19" s="45"/>
      <c r="D19" s="123"/>
      <c r="E19" s="123"/>
      <c r="F19" s="123"/>
      <c r="G19" s="123"/>
      <c r="BV19" s="104"/>
      <c r="GE19" s="319"/>
      <c r="GF19" s="456" t="s">
        <v>2569</v>
      </c>
      <c r="GG19" s="319"/>
      <c r="GH19" s="319"/>
      <c r="GI19" s="319"/>
      <c r="GJ19" s="319"/>
      <c r="GK19" s="319"/>
      <c r="GL19" s="338">
        <v>31</v>
      </c>
      <c r="GM19" s="341"/>
      <c r="GN19" s="319"/>
    </row>
    <row r="20" spans="3:196" ht="14.25">
      <c r="C20" s="45"/>
      <c r="D20" s="785" t="s">
        <v>388</v>
      </c>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BV20" s="104"/>
      <c r="GE20" s="319"/>
      <c r="GF20" s="456" t="s">
        <v>2570</v>
      </c>
      <c r="GG20" s="319"/>
      <c r="GH20" s="319"/>
      <c r="GI20" s="319"/>
      <c r="GJ20" s="319"/>
      <c r="GK20" s="319"/>
      <c r="GL20" s="340">
        <v>32</v>
      </c>
      <c r="GM20" s="341"/>
      <c r="GN20" s="319"/>
    </row>
    <row r="21" spans="3:196" ht="14.25">
      <c r="C21" s="45"/>
      <c r="D21" s="788" t="s">
        <v>189</v>
      </c>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239"/>
      <c r="BV21" s="104"/>
      <c r="GE21" s="319"/>
      <c r="GF21" s="456" t="s">
        <v>2587</v>
      </c>
      <c r="GG21" s="319"/>
      <c r="GH21" s="319"/>
      <c r="GI21" s="319"/>
      <c r="GJ21" s="319"/>
      <c r="GK21" s="319"/>
      <c r="GL21" s="340"/>
      <c r="GM21" s="341" t="s">
        <v>54</v>
      </c>
      <c r="GN21" s="319"/>
    </row>
    <row r="22" spans="3:196" s="126" customFormat="1" ht="22.5" customHeight="1">
      <c r="C22" s="124"/>
      <c r="D22" s="792" t="s">
        <v>221</v>
      </c>
      <c r="E22" s="792" t="s">
        <v>225</v>
      </c>
      <c r="F22" s="792" t="s">
        <v>389</v>
      </c>
      <c r="G22" s="792"/>
      <c r="H22" s="792"/>
      <c r="I22" s="792" t="s">
        <v>222</v>
      </c>
      <c r="J22" s="792"/>
      <c r="K22" s="823"/>
      <c r="L22" s="823"/>
      <c r="M22" s="792" t="s">
        <v>135</v>
      </c>
      <c r="N22" s="834" t="s">
        <v>44</v>
      </c>
      <c r="O22" s="835"/>
      <c r="P22" s="834" t="s">
        <v>56</v>
      </c>
      <c r="Q22" s="835"/>
      <c r="R22" s="792" t="s">
        <v>57</v>
      </c>
      <c r="S22" s="792" t="s">
        <v>58</v>
      </c>
      <c r="T22" s="432"/>
      <c r="U22" s="792" t="s">
        <v>59</v>
      </c>
      <c r="V22" s="834" t="s">
        <v>20</v>
      </c>
      <c r="W22" s="838"/>
      <c r="X22" s="835"/>
      <c r="Y22" s="840" t="s">
        <v>190</v>
      </c>
      <c r="Z22" s="841"/>
      <c r="AA22" s="841"/>
      <c r="AB22" s="841"/>
      <c r="AC22" s="841"/>
      <c r="AD22" s="841"/>
      <c r="AE22" s="841"/>
      <c r="AF22" s="841"/>
      <c r="AG22" s="841"/>
      <c r="AH22" s="845" t="s">
        <v>247</v>
      </c>
      <c r="AI22" s="846"/>
      <c r="AJ22" s="845" t="s">
        <v>249</v>
      </c>
      <c r="AK22" s="846"/>
      <c r="AL22" s="847"/>
      <c r="AM22" s="125"/>
      <c r="AN22" s="125"/>
      <c r="AO22" s="125"/>
      <c r="BV22" s="127"/>
      <c r="GE22" s="323"/>
      <c r="GF22" s="319"/>
      <c r="GG22" s="323"/>
      <c r="GH22" s="323"/>
      <c r="GI22" s="323"/>
      <c r="GJ22" s="323"/>
      <c r="GK22" s="323"/>
      <c r="GL22" s="340"/>
      <c r="GM22" s="341" t="s">
        <v>55</v>
      </c>
      <c r="GN22" s="323"/>
    </row>
    <row r="23" spans="3:196" ht="24" customHeight="1">
      <c r="C23" s="45"/>
      <c r="D23" s="792"/>
      <c r="E23" s="792"/>
      <c r="F23" s="792"/>
      <c r="G23" s="792"/>
      <c r="H23" s="792"/>
      <c r="I23" s="792"/>
      <c r="J23" s="792"/>
      <c r="K23" s="823"/>
      <c r="L23" s="823"/>
      <c r="M23" s="792"/>
      <c r="N23" s="836"/>
      <c r="O23" s="837"/>
      <c r="P23" s="836"/>
      <c r="Q23" s="837"/>
      <c r="R23" s="792"/>
      <c r="S23" s="792"/>
      <c r="T23" s="432"/>
      <c r="U23" s="792"/>
      <c r="V23" s="836"/>
      <c r="W23" s="839"/>
      <c r="X23" s="837"/>
      <c r="Y23" s="128" t="s">
        <v>134</v>
      </c>
      <c r="Z23" s="128" t="s">
        <v>231</v>
      </c>
      <c r="AA23" s="128" t="s">
        <v>16</v>
      </c>
      <c r="AB23" s="128" t="s">
        <v>17</v>
      </c>
      <c r="AC23" s="128" t="s">
        <v>230</v>
      </c>
      <c r="AD23" s="128" t="s">
        <v>232</v>
      </c>
      <c r="AE23" s="848" t="s">
        <v>20</v>
      </c>
      <c r="AF23" s="849"/>
      <c r="AG23" s="849"/>
      <c r="AH23" s="793" t="s">
        <v>233</v>
      </c>
      <c r="AI23" s="793"/>
      <c r="AJ23" s="793" t="s">
        <v>234</v>
      </c>
      <c r="AK23" s="793"/>
      <c r="AL23" s="128" t="s">
        <v>235</v>
      </c>
      <c r="AM23" s="125"/>
      <c r="AN23" s="125"/>
      <c r="AO23" s="125"/>
      <c r="BV23" s="104"/>
      <c r="GE23" s="319"/>
      <c r="GF23" s="323"/>
      <c r="GG23" s="319"/>
      <c r="GH23" s="319"/>
      <c r="GI23" s="319"/>
      <c r="GJ23" s="319"/>
      <c r="GK23" s="319"/>
      <c r="GL23" s="340">
        <v>44</v>
      </c>
      <c r="GM23" s="341" t="s">
        <v>60</v>
      </c>
      <c r="GN23" s="319"/>
    </row>
    <row r="24" spans="3:196" s="136" customFormat="1">
      <c r="C24" s="129"/>
      <c r="D24" s="130">
        <v>1</v>
      </c>
      <c r="E24" s="131"/>
      <c r="F24" s="842"/>
      <c r="G24" s="842"/>
      <c r="H24" s="842"/>
      <c r="I24" s="874"/>
      <c r="J24" s="875"/>
      <c r="K24" s="843" t="str">
        <f>IF(I24="","",+VLOOKUP(I24,'Listado Actividades Economicas'!$B$4:$F$1108,5,0))</f>
        <v/>
      </c>
      <c r="L24" s="843"/>
      <c r="M24" s="132"/>
      <c r="N24" s="844"/>
      <c r="O24" s="795"/>
      <c r="P24" s="844"/>
      <c r="Q24" s="795"/>
      <c r="R24" s="131"/>
      <c r="S24" s="131"/>
      <c r="T24" s="131"/>
      <c r="U24" s="131"/>
      <c r="V24" s="844"/>
      <c r="W24" s="794"/>
      <c r="X24" s="795"/>
      <c r="Y24" s="131"/>
      <c r="Z24" s="131"/>
      <c r="AA24" s="131"/>
      <c r="AB24" s="131"/>
      <c r="AC24" s="131"/>
      <c r="AD24" s="131"/>
      <c r="AE24" s="844"/>
      <c r="AF24" s="794"/>
      <c r="AG24" s="794"/>
      <c r="AH24" s="860"/>
      <c r="AI24" s="860"/>
      <c r="AJ24" s="842"/>
      <c r="AK24" s="842"/>
      <c r="AL24" s="133"/>
      <c r="AM24" s="134"/>
      <c r="AN24" s="134"/>
      <c r="AO24" s="134"/>
      <c r="AP24" s="135"/>
      <c r="AQ24" s="135"/>
      <c r="BV24" s="137"/>
      <c r="GE24" s="320"/>
      <c r="GF24" s="319" t="s">
        <v>61</v>
      </c>
      <c r="GG24" s="320"/>
      <c r="GH24" s="320"/>
      <c r="GI24" s="320"/>
      <c r="GJ24" s="320"/>
      <c r="GK24" s="320"/>
      <c r="GL24" s="340">
        <v>45</v>
      </c>
      <c r="GM24" s="343" t="s">
        <v>62</v>
      </c>
      <c r="GN24" s="320"/>
    </row>
    <row r="25" spans="3:196" s="136" customFormat="1">
      <c r="C25" s="129"/>
      <c r="D25" s="130">
        <v>2</v>
      </c>
      <c r="E25" s="131"/>
      <c r="F25" s="842"/>
      <c r="G25" s="842"/>
      <c r="H25" s="842"/>
      <c r="I25" s="874"/>
      <c r="J25" s="875"/>
      <c r="K25" s="843" t="str">
        <f>IF(I25="","",+VLOOKUP(I25,'Listado Actividades Economicas'!$B$4:$F$1108,5,0))</f>
        <v/>
      </c>
      <c r="L25" s="843"/>
      <c r="M25" s="132"/>
      <c r="N25" s="844"/>
      <c r="O25" s="795"/>
      <c r="P25" s="844"/>
      <c r="Q25" s="795"/>
      <c r="R25" s="131"/>
      <c r="S25" s="131"/>
      <c r="T25" s="131"/>
      <c r="U25" s="131"/>
      <c r="V25" s="844"/>
      <c r="W25" s="794"/>
      <c r="X25" s="795"/>
      <c r="Y25" s="131"/>
      <c r="Z25" s="131"/>
      <c r="AA25" s="131"/>
      <c r="AB25" s="131"/>
      <c r="AC25" s="131"/>
      <c r="AD25" s="131"/>
      <c r="AE25" s="844"/>
      <c r="AF25" s="794"/>
      <c r="AG25" s="794"/>
      <c r="AH25" s="860"/>
      <c r="AI25" s="860"/>
      <c r="AJ25" s="842"/>
      <c r="AK25" s="842"/>
      <c r="AL25" s="133"/>
      <c r="AM25" s="134"/>
      <c r="AN25" s="134"/>
      <c r="AO25" s="134"/>
      <c r="AP25" s="135"/>
      <c r="AQ25" s="135"/>
      <c r="BV25" s="137"/>
      <c r="GE25" s="320"/>
      <c r="GF25" s="320" t="s">
        <v>67</v>
      </c>
      <c r="GG25" s="320"/>
      <c r="GH25" s="320"/>
      <c r="GI25" s="320"/>
      <c r="GJ25" s="320"/>
      <c r="GK25" s="320"/>
      <c r="GL25" s="340">
        <v>47</v>
      </c>
      <c r="GM25" s="343" t="s">
        <v>64</v>
      </c>
      <c r="GN25" s="320"/>
    </row>
    <row r="26" spans="3:196" s="136" customFormat="1">
      <c r="C26" s="129"/>
      <c r="D26" s="130">
        <v>3</v>
      </c>
      <c r="E26" s="131"/>
      <c r="F26" s="842"/>
      <c r="G26" s="842"/>
      <c r="H26" s="842"/>
      <c r="I26" s="874"/>
      <c r="J26" s="875"/>
      <c r="K26" s="843" t="str">
        <f>IF(I26="","",+VLOOKUP(I26,'Listado Actividades Economicas'!$B$4:$F$1108,5,0))</f>
        <v/>
      </c>
      <c r="L26" s="843"/>
      <c r="M26" s="132"/>
      <c r="N26" s="844"/>
      <c r="O26" s="795"/>
      <c r="P26" s="844"/>
      <c r="Q26" s="795"/>
      <c r="R26" s="131"/>
      <c r="S26" s="131"/>
      <c r="T26" s="131"/>
      <c r="U26" s="131"/>
      <c r="V26" s="844"/>
      <c r="W26" s="794"/>
      <c r="X26" s="795"/>
      <c r="Y26" s="131"/>
      <c r="Z26" s="131"/>
      <c r="AA26" s="131"/>
      <c r="AB26" s="131"/>
      <c r="AC26" s="131"/>
      <c r="AD26" s="131"/>
      <c r="AE26" s="844"/>
      <c r="AF26" s="794"/>
      <c r="AG26" s="794"/>
      <c r="AH26" s="860"/>
      <c r="AI26" s="860"/>
      <c r="AJ26" s="842"/>
      <c r="AK26" s="842"/>
      <c r="AL26" s="133"/>
      <c r="AM26" s="134"/>
      <c r="AN26" s="134"/>
      <c r="AO26" s="134"/>
      <c r="AP26" s="135"/>
      <c r="AQ26" s="135"/>
      <c r="BV26" s="137"/>
      <c r="GE26" s="320"/>
      <c r="GF26" s="320" t="s">
        <v>63</v>
      </c>
      <c r="GG26" s="320"/>
      <c r="GH26" s="320"/>
      <c r="GI26" s="320"/>
      <c r="GJ26" s="320"/>
      <c r="GK26" s="320"/>
      <c r="GL26" s="342">
        <v>51</v>
      </c>
      <c r="GM26" s="320" t="s">
        <v>66</v>
      </c>
      <c r="GN26" s="320"/>
    </row>
    <row r="27" spans="3:196" s="136" customFormat="1">
      <c r="C27" s="129"/>
      <c r="D27" s="130">
        <v>4</v>
      </c>
      <c r="E27" s="131"/>
      <c r="F27" s="842"/>
      <c r="G27" s="842"/>
      <c r="H27" s="842"/>
      <c r="I27" s="874"/>
      <c r="J27" s="875"/>
      <c r="K27" s="843" t="str">
        <f>IF(I27="","",+VLOOKUP(I27,'Listado Actividades Economicas'!$B$4:$F$1108,5,0))</f>
        <v/>
      </c>
      <c r="L27" s="843"/>
      <c r="M27" s="138"/>
      <c r="N27" s="844"/>
      <c r="O27" s="795"/>
      <c r="P27" s="844"/>
      <c r="Q27" s="795"/>
      <c r="R27" s="131"/>
      <c r="S27" s="131"/>
      <c r="T27" s="131"/>
      <c r="U27" s="131"/>
      <c r="V27" s="844"/>
      <c r="W27" s="794"/>
      <c r="X27" s="795"/>
      <c r="Y27" s="131"/>
      <c r="Z27" s="131"/>
      <c r="AA27" s="131"/>
      <c r="AB27" s="131"/>
      <c r="AC27" s="131"/>
      <c r="AD27" s="131"/>
      <c r="AE27" s="844"/>
      <c r="AF27" s="794"/>
      <c r="AG27" s="794"/>
      <c r="AH27" s="860"/>
      <c r="AI27" s="860"/>
      <c r="AJ27" s="842"/>
      <c r="AK27" s="842"/>
      <c r="AL27" s="133"/>
      <c r="AM27" s="134"/>
      <c r="AN27" s="134"/>
      <c r="AO27" s="134"/>
      <c r="AP27" s="135"/>
      <c r="AQ27" s="135"/>
      <c r="BV27" s="137"/>
      <c r="GE27" s="320"/>
      <c r="GF27" s="320" t="s">
        <v>65</v>
      </c>
      <c r="GG27" s="320"/>
      <c r="GH27" s="320"/>
      <c r="GI27" s="320"/>
      <c r="GJ27" s="320"/>
      <c r="GK27" s="320"/>
      <c r="GL27" s="342">
        <v>55</v>
      </c>
      <c r="GM27" s="320" t="s">
        <v>68</v>
      </c>
      <c r="GN27" s="320"/>
    </row>
    <row r="28" spans="3:196" s="136" customFormat="1">
      <c r="C28" s="129"/>
      <c r="D28" s="130">
        <v>5</v>
      </c>
      <c r="E28" s="131"/>
      <c r="F28" s="842"/>
      <c r="G28" s="842"/>
      <c r="H28" s="842"/>
      <c r="I28" s="874"/>
      <c r="J28" s="875"/>
      <c r="K28" s="843" t="str">
        <f>IF(I28="","",+VLOOKUP(I28,'Listado Actividades Economicas'!$B$4:$F$1108,5,0))</f>
        <v/>
      </c>
      <c r="L28" s="843"/>
      <c r="M28" s="139"/>
      <c r="N28" s="794"/>
      <c r="O28" s="795"/>
      <c r="P28" s="844"/>
      <c r="Q28" s="795"/>
      <c r="R28" s="131"/>
      <c r="S28" s="131"/>
      <c r="T28" s="131"/>
      <c r="U28" s="131"/>
      <c r="V28" s="844"/>
      <c r="W28" s="794"/>
      <c r="X28" s="795"/>
      <c r="Y28" s="131"/>
      <c r="Z28" s="131"/>
      <c r="AA28" s="131"/>
      <c r="AB28" s="131"/>
      <c r="AC28" s="131"/>
      <c r="AD28" s="131"/>
      <c r="AE28" s="844"/>
      <c r="AF28" s="794"/>
      <c r="AG28" s="794"/>
      <c r="AH28" s="860"/>
      <c r="AI28" s="860"/>
      <c r="AJ28" s="842"/>
      <c r="AK28" s="842"/>
      <c r="AL28" s="133"/>
      <c r="AM28" s="134"/>
      <c r="AN28" s="134"/>
      <c r="AO28" s="134"/>
      <c r="AP28" s="135"/>
      <c r="AQ28" s="135"/>
      <c r="BV28" s="137"/>
      <c r="GE28" s="320"/>
      <c r="GF28" s="320" t="s">
        <v>70</v>
      </c>
      <c r="GG28" s="320"/>
      <c r="GH28" s="320"/>
      <c r="GI28" s="320"/>
      <c r="GJ28" s="320"/>
      <c r="GK28" s="320"/>
      <c r="GL28" s="344">
        <v>20</v>
      </c>
      <c r="GM28" s="320"/>
      <c r="GN28" s="320"/>
    </row>
    <row r="29" spans="3:196" s="136" customFormat="1">
      <c r="C29" s="129"/>
      <c r="D29" s="140"/>
      <c r="E29" s="135"/>
      <c r="F29" s="135"/>
      <c r="G29" s="135"/>
      <c r="H29" s="135"/>
      <c r="I29" s="141"/>
      <c r="J29" s="141"/>
      <c r="K29" s="141"/>
      <c r="L29" s="141"/>
      <c r="M29" s="142"/>
      <c r="N29" s="135"/>
      <c r="O29" s="135"/>
      <c r="P29" s="135"/>
      <c r="Q29" s="135"/>
      <c r="R29" s="135"/>
      <c r="S29" s="135"/>
      <c r="T29" s="135"/>
      <c r="U29" s="135"/>
      <c r="V29" s="135"/>
      <c r="W29" s="135"/>
      <c r="X29" s="135"/>
      <c r="Y29" s="135"/>
      <c r="Z29" s="135"/>
      <c r="AA29" s="135"/>
      <c r="AB29" s="135"/>
      <c r="AC29" s="135"/>
      <c r="AD29" s="135"/>
      <c r="AE29" s="135"/>
      <c r="AF29" s="135"/>
      <c r="AG29" s="135"/>
      <c r="AH29" s="143"/>
      <c r="AI29" s="143"/>
      <c r="AJ29" s="135"/>
      <c r="AK29" s="135"/>
      <c r="AL29" s="144"/>
      <c r="AM29" s="134"/>
      <c r="AN29" s="134"/>
      <c r="AO29" s="134"/>
      <c r="AP29" s="135"/>
      <c r="AQ29" s="135"/>
      <c r="BV29" s="137"/>
      <c r="GE29" s="320"/>
      <c r="GF29" s="319" t="s">
        <v>648</v>
      </c>
      <c r="GG29" s="320"/>
      <c r="GH29" s="320"/>
      <c r="GI29" s="320"/>
      <c r="GJ29" s="320"/>
      <c r="GK29" s="320"/>
      <c r="GL29" s="344">
        <v>21</v>
      </c>
      <c r="GM29" s="320"/>
      <c r="GN29" s="320"/>
    </row>
    <row r="30" spans="3:196">
      <c r="C30" s="45"/>
      <c r="D30" s="786" t="s">
        <v>223</v>
      </c>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5">
        <f>SUM(AJ24:AK29)</f>
        <v>0</v>
      </c>
      <c r="AK30" s="785"/>
      <c r="AL30" s="324">
        <f>SUM(AL24:AL29)</f>
        <v>0</v>
      </c>
      <c r="AM30" s="147"/>
      <c r="AN30" s="146"/>
      <c r="AO30" s="146"/>
      <c r="AP30" s="147"/>
      <c r="AQ30" s="147"/>
      <c r="BV30" s="104"/>
      <c r="GE30" s="319"/>
      <c r="GF30" s="319" t="s">
        <v>72</v>
      </c>
      <c r="GG30" s="319"/>
      <c r="GH30" s="319"/>
      <c r="GI30" s="319"/>
      <c r="GJ30" s="319"/>
      <c r="GK30" s="319"/>
      <c r="GL30" s="320"/>
      <c r="GM30" s="319"/>
      <c r="GN30" s="319"/>
    </row>
    <row r="31" spans="3:196" ht="13.9" customHeight="1">
      <c r="C31" s="45"/>
      <c r="M31" s="141"/>
      <c r="O31" s="864"/>
      <c r="P31" s="864"/>
      <c r="Q31" s="864"/>
      <c r="R31" s="864"/>
      <c r="T31" s="477"/>
      <c r="AE31" s="37"/>
      <c r="AG31" s="101"/>
      <c r="BV31" s="104"/>
      <c r="GE31" s="319"/>
      <c r="GF31" s="320" t="s">
        <v>69</v>
      </c>
      <c r="GG31" s="319"/>
      <c r="GH31" s="319"/>
      <c r="GI31" s="319"/>
      <c r="GJ31" s="319"/>
      <c r="GK31" s="319"/>
      <c r="GL31" s="320" t="s">
        <v>633</v>
      </c>
      <c r="GM31" s="319"/>
      <c r="GN31" s="319"/>
    </row>
    <row r="32" spans="3:196">
      <c r="C32" s="45"/>
      <c r="M32" s="141"/>
      <c r="O32" s="864"/>
      <c r="P32" s="864"/>
      <c r="Q32" s="864"/>
      <c r="R32" s="864"/>
      <c r="T32" s="147"/>
      <c r="AE32" s="37"/>
      <c r="AG32" s="101"/>
      <c r="BV32" s="104"/>
      <c r="GE32" s="319"/>
      <c r="GF32" s="320" t="s">
        <v>71</v>
      </c>
      <c r="GG32" s="319"/>
      <c r="GH32" s="319"/>
      <c r="GI32" s="319"/>
      <c r="GJ32" s="319"/>
      <c r="GK32" s="319"/>
      <c r="GL32" s="319" t="s">
        <v>634</v>
      </c>
      <c r="GM32" s="319"/>
      <c r="GN32" s="319"/>
    </row>
    <row r="33" spans="3:196" ht="28.15" customHeight="1">
      <c r="C33" s="45"/>
      <c r="D33" s="147" t="s">
        <v>390</v>
      </c>
      <c r="M33" s="141"/>
      <c r="O33" s="864"/>
      <c r="P33" s="864"/>
      <c r="Q33" s="864"/>
      <c r="R33" s="864"/>
      <c r="T33" s="147"/>
      <c r="AE33" s="37"/>
      <c r="AG33" s="101"/>
      <c r="BV33" s="104"/>
      <c r="GE33" s="319"/>
      <c r="GF33" s="319"/>
      <c r="GG33" s="319"/>
      <c r="GH33" s="319"/>
      <c r="GI33" s="319"/>
      <c r="GJ33" s="319"/>
      <c r="GK33" s="319"/>
      <c r="GL33" s="319" t="s">
        <v>635</v>
      </c>
      <c r="GM33" s="319"/>
      <c r="GN33" s="319"/>
    </row>
    <row r="34" spans="3:196" ht="21.6" customHeight="1">
      <c r="C34" s="45"/>
      <c r="M34" s="141"/>
      <c r="O34" s="864"/>
      <c r="P34" s="864"/>
      <c r="Q34" s="864"/>
      <c r="R34" s="864"/>
      <c r="T34" s="147"/>
      <c r="AE34" s="37"/>
      <c r="AG34" s="876"/>
      <c r="AH34" s="876"/>
      <c r="AI34" s="876"/>
      <c r="BV34" s="104"/>
      <c r="GE34" s="319"/>
      <c r="GF34" s="319"/>
      <c r="GG34" s="319"/>
      <c r="GH34" s="319"/>
      <c r="GI34" s="319"/>
      <c r="GJ34" s="319"/>
      <c r="GK34" s="319"/>
      <c r="GL34" s="319"/>
      <c r="GM34" s="319"/>
      <c r="GN34" s="319"/>
    </row>
    <row r="35" spans="3:196">
      <c r="C35" s="45"/>
      <c r="D35" s="861" t="s">
        <v>391</v>
      </c>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326"/>
      <c r="AK35" s="863" t="s">
        <v>274</v>
      </c>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3"/>
      <c r="BH35" s="863"/>
      <c r="BI35" s="863"/>
      <c r="BJ35" s="863"/>
      <c r="BK35" s="863"/>
      <c r="BL35" s="863"/>
      <c r="BM35" s="863"/>
      <c r="BN35" s="863"/>
      <c r="BO35" s="863"/>
      <c r="BP35" s="863"/>
      <c r="BQ35" s="863"/>
      <c r="BR35" s="863"/>
      <c r="BS35" s="863"/>
      <c r="BT35" s="863"/>
      <c r="BU35" s="863"/>
      <c r="BV35" s="104"/>
      <c r="GE35" s="319"/>
      <c r="GF35" s="319"/>
      <c r="GG35" s="319"/>
      <c r="GH35" s="319"/>
      <c r="GI35" s="319"/>
      <c r="GJ35" s="319"/>
      <c r="GK35" s="319"/>
      <c r="GL35" s="319"/>
      <c r="GM35" s="319"/>
      <c r="GN35" s="319"/>
    </row>
    <row r="36" spans="3:196" ht="14.25">
      <c r="C36" s="45"/>
      <c r="D36" s="787" t="s">
        <v>189</v>
      </c>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8"/>
      <c r="AY36" s="788"/>
      <c r="AZ36" s="788"/>
      <c r="BA36" s="788"/>
      <c r="BB36" s="788"/>
      <c r="BC36" s="788"/>
      <c r="BD36" s="788"/>
      <c r="BE36" s="788"/>
      <c r="BF36" s="788"/>
      <c r="BG36" s="788"/>
      <c r="BH36" s="788"/>
      <c r="BI36" s="788"/>
      <c r="BJ36" s="788"/>
      <c r="BK36" s="788"/>
      <c r="BL36" s="788"/>
      <c r="BM36" s="788"/>
      <c r="BN36" s="788"/>
      <c r="BO36" s="788"/>
      <c r="BP36" s="788"/>
      <c r="BQ36" s="788"/>
      <c r="BR36" s="788"/>
      <c r="BS36" s="788"/>
      <c r="BT36" s="788"/>
      <c r="BU36" s="789"/>
      <c r="BV36" s="104"/>
      <c r="GE36" s="319"/>
      <c r="GF36" s="319"/>
      <c r="GG36" s="319"/>
      <c r="GH36" s="319"/>
      <c r="GI36" s="319"/>
      <c r="GJ36" s="319"/>
      <c r="GK36" s="319"/>
      <c r="GL36" s="249" t="s">
        <v>644</v>
      </c>
      <c r="GM36" s="319"/>
      <c r="GN36" s="319"/>
    </row>
    <row r="37" spans="3:196" s="52" customFormat="1" ht="29.25" customHeight="1">
      <c r="C37" s="51"/>
      <c r="D37" s="792" t="s">
        <v>224</v>
      </c>
      <c r="E37" s="792" t="s">
        <v>225</v>
      </c>
      <c r="F37" s="793" t="s">
        <v>230</v>
      </c>
      <c r="G37" s="793" t="s">
        <v>232</v>
      </c>
      <c r="H37" s="870" t="s">
        <v>134</v>
      </c>
      <c r="I37" s="871"/>
      <c r="J37" s="793" t="s">
        <v>231</v>
      </c>
      <c r="K37" s="793"/>
      <c r="L37" s="793" t="s">
        <v>16</v>
      </c>
      <c r="M37" s="793" t="s">
        <v>17</v>
      </c>
      <c r="N37" s="793" t="s">
        <v>73</v>
      </c>
      <c r="O37" s="793"/>
      <c r="P37" s="793"/>
      <c r="Q37" s="128" t="s">
        <v>2593</v>
      </c>
      <c r="R37" s="790" t="s">
        <v>74</v>
      </c>
      <c r="S37" s="865" t="s">
        <v>75</v>
      </c>
      <c r="T37" s="790" t="s">
        <v>2549</v>
      </c>
      <c r="U37" s="790" t="s">
        <v>76</v>
      </c>
      <c r="V37" s="790" t="s">
        <v>226</v>
      </c>
      <c r="W37" s="790" t="s">
        <v>58</v>
      </c>
      <c r="X37" s="790" t="s">
        <v>59</v>
      </c>
      <c r="Y37" s="790" t="s">
        <v>77</v>
      </c>
      <c r="Z37" s="792" t="s">
        <v>20</v>
      </c>
      <c r="AA37" s="790" t="s">
        <v>78</v>
      </c>
      <c r="AB37" s="791" t="s">
        <v>79</v>
      </c>
      <c r="AC37" s="790" t="s">
        <v>57</v>
      </c>
      <c r="AD37" s="792" t="s">
        <v>56</v>
      </c>
      <c r="AE37" s="791" t="s">
        <v>80</v>
      </c>
      <c r="AF37" s="791" t="s">
        <v>81</v>
      </c>
      <c r="AG37" s="850" t="s">
        <v>227</v>
      </c>
      <c r="AH37" s="790" t="s">
        <v>393</v>
      </c>
      <c r="AI37" s="869" t="s">
        <v>228</v>
      </c>
      <c r="AJ37" s="858" t="s">
        <v>643</v>
      </c>
      <c r="AK37" s="852"/>
      <c r="AL37" s="853" t="s">
        <v>394</v>
      </c>
      <c r="AM37" s="853"/>
      <c r="AN37" s="854" t="s">
        <v>395</v>
      </c>
      <c r="AO37" s="854" t="s">
        <v>632</v>
      </c>
      <c r="AP37" s="856" t="s">
        <v>396</v>
      </c>
      <c r="AQ37" s="796" t="s">
        <v>397</v>
      </c>
      <c r="AR37" s="796"/>
      <c r="AS37" s="796"/>
      <c r="AT37" s="796"/>
      <c r="AU37" s="796"/>
      <c r="AV37" s="796"/>
      <c r="AW37" s="796"/>
      <c r="AX37" s="796" t="s">
        <v>398</v>
      </c>
      <c r="AY37" s="796"/>
      <c r="AZ37" s="796"/>
      <c r="BA37" s="796"/>
      <c r="BB37" s="796"/>
      <c r="BC37" s="796"/>
      <c r="BD37" s="796"/>
      <c r="BE37" s="796"/>
      <c r="BF37" s="796"/>
      <c r="BG37" s="796"/>
      <c r="BH37" s="796"/>
      <c r="BI37" s="796"/>
      <c r="BJ37" s="796"/>
      <c r="BK37" s="796"/>
      <c r="BL37" s="796"/>
      <c r="BM37" s="796"/>
      <c r="BN37" s="796"/>
      <c r="BO37" s="796"/>
      <c r="BP37" s="796"/>
      <c r="BQ37" s="796"/>
      <c r="BR37" s="796"/>
      <c r="BS37" s="796"/>
      <c r="BT37" s="796"/>
      <c r="BU37" s="796"/>
      <c r="BV37" s="61"/>
      <c r="GE37" s="28"/>
      <c r="GF37" s="319"/>
      <c r="GG37" s="28"/>
      <c r="GH37" s="28"/>
      <c r="GI37" s="28"/>
      <c r="GJ37" s="28"/>
      <c r="GK37" s="28"/>
      <c r="GL37" s="249" t="s">
        <v>645</v>
      </c>
      <c r="GM37" s="28"/>
      <c r="GN37" s="28"/>
    </row>
    <row r="38" spans="3:196" s="52" customFormat="1" ht="13.5" thickBot="1">
      <c r="C38" s="51"/>
      <c r="D38" s="792"/>
      <c r="E38" s="792"/>
      <c r="F38" s="793"/>
      <c r="G38" s="793"/>
      <c r="H38" s="872"/>
      <c r="I38" s="873"/>
      <c r="J38" s="793"/>
      <c r="K38" s="793"/>
      <c r="L38" s="793"/>
      <c r="M38" s="793"/>
      <c r="N38" s="128" t="s">
        <v>82</v>
      </c>
      <c r="O38" s="128" t="s">
        <v>83</v>
      </c>
      <c r="P38" s="128" t="s">
        <v>84</v>
      </c>
      <c r="Q38" s="128" t="s">
        <v>2594</v>
      </c>
      <c r="R38" s="791"/>
      <c r="S38" s="866"/>
      <c r="T38" s="791"/>
      <c r="U38" s="791"/>
      <c r="V38" s="791"/>
      <c r="W38" s="791"/>
      <c r="X38" s="791"/>
      <c r="Y38" s="791"/>
      <c r="Z38" s="792"/>
      <c r="AA38" s="791"/>
      <c r="AB38" s="791"/>
      <c r="AC38" s="790"/>
      <c r="AD38" s="792"/>
      <c r="AE38" s="791"/>
      <c r="AF38" s="791"/>
      <c r="AG38" s="851"/>
      <c r="AH38" s="791"/>
      <c r="AI38" s="869"/>
      <c r="AJ38" s="859"/>
      <c r="AK38" s="852"/>
      <c r="AL38" s="302" t="s">
        <v>399</v>
      </c>
      <c r="AM38" s="301" t="s">
        <v>400</v>
      </c>
      <c r="AN38" s="868"/>
      <c r="AO38" s="855"/>
      <c r="AP38" s="857"/>
      <c r="AQ38" s="303" t="s">
        <v>85</v>
      </c>
      <c r="AR38" s="303" t="s">
        <v>4</v>
      </c>
      <c r="AS38" s="303" t="s">
        <v>4</v>
      </c>
      <c r="AT38" s="303" t="s">
        <v>86</v>
      </c>
      <c r="AU38" s="303" t="s">
        <v>30</v>
      </c>
      <c r="AV38" s="303" t="s">
        <v>87</v>
      </c>
      <c r="AW38" s="303" t="s">
        <v>3</v>
      </c>
      <c r="AX38" s="303">
        <v>1</v>
      </c>
      <c r="AY38" s="303">
        <v>2</v>
      </c>
      <c r="AZ38" s="303">
        <v>3</v>
      </c>
      <c r="BA38" s="303">
        <v>4</v>
      </c>
      <c r="BB38" s="303">
        <v>5</v>
      </c>
      <c r="BC38" s="303">
        <v>6</v>
      </c>
      <c r="BD38" s="303">
        <v>7</v>
      </c>
      <c r="BE38" s="303">
        <v>8</v>
      </c>
      <c r="BF38" s="303">
        <v>9</v>
      </c>
      <c r="BG38" s="303">
        <v>10</v>
      </c>
      <c r="BH38" s="303" t="s">
        <v>88</v>
      </c>
      <c r="BI38" s="303" t="s">
        <v>89</v>
      </c>
      <c r="BJ38" s="303">
        <v>13</v>
      </c>
      <c r="BK38" s="303">
        <v>14</v>
      </c>
      <c r="BL38" s="303">
        <v>15</v>
      </c>
      <c r="BM38" s="303">
        <v>16</v>
      </c>
      <c r="BN38" s="303">
        <v>17</v>
      </c>
      <c r="BO38" s="303">
        <v>18</v>
      </c>
      <c r="BP38" s="303">
        <v>19</v>
      </c>
      <c r="BQ38" s="303">
        <v>20</v>
      </c>
      <c r="BR38" s="303">
        <v>21</v>
      </c>
      <c r="BS38" s="303">
        <v>22</v>
      </c>
      <c r="BT38" s="303">
        <v>23</v>
      </c>
      <c r="BU38" s="303">
        <v>24</v>
      </c>
      <c r="BV38" s="61"/>
      <c r="GE38" s="28"/>
      <c r="GF38" s="28"/>
      <c r="GG38" s="28"/>
      <c r="GH38" s="28"/>
      <c r="GI38" s="28"/>
      <c r="GJ38" s="28"/>
      <c r="GK38" s="28"/>
      <c r="GL38" s="319"/>
      <c r="GM38" s="28"/>
      <c r="GN38" s="28"/>
    </row>
    <row r="39" spans="3:196" s="136" customFormat="1">
      <c r="C39" s="129"/>
      <c r="D39" s="130"/>
      <c r="E39" s="131"/>
      <c r="F39" s="131"/>
      <c r="G39" s="148"/>
      <c r="H39" s="318"/>
      <c r="I39" s="149"/>
      <c r="J39" s="794"/>
      <c r="K39" s="795"/>
      <c r="L39" s="131"/>
      <c r="M39" s="148"/>
      <c r="N39" s="150"/>
      <c r="O39" s="150"/>
      <c r="P39" s="150"/>
      <c r="Q39" s="131"/>
      <c r="R39" s="131"/>
      <c r="S39" s="151"/>
      <c r="T39" s="151"/>
      <c r="U39" s="131"/>
      <c r="V39" s="131"/>
      <c r="W39" s="131"/>
      <c r="X39" s="131"/>
      <c r="Y39" s="131"/>
      <c r="Z39" s="131"/>
      <c r="AA39" s="131"/>
      <c r="AB39" s="131"/>
      <c r="AC39" s="131"/>
      <c r="AD39" s="131"/>
      <c r="AE39" s="132"/>
      <c r="AF39" s="132"/>
      <c r="AG39" s="152"/>
      <c r="AH39" s="153" t="str">
        <f>+IF(AG39="","",VLOOKUP(AG39,'Cód. Tipo de trabajador cotz'!$A$50:$L$65,2,0))</f>
        <v/>
      </c>
      <c r="AI39" s="154"/>
      <c r="AJ39" s="154"/>
      <c r="AK39" s="31"/>
      <c r="AL39" s="230"/>
      <c r="AM39" s="231"/>
      <c r="AN39" s="131"/>
      <c r="AO39" s="131"/>
      <c r="AP39" s="156">
        <f>+AN39*S40</f>
        <v>0</v>
      </c>
      <c r="AQ39" s="157"/>
      <c r="AR39" s="158"/>
      <c r="AS39" s="158"/>
      <c r="AT39" s="158"/>
      <c r="AU39" s="158"/>
      <c r="AV39" s="158"/>
      <c r="AW39" s="159"/>
      <c r="AX39" s="160"/>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9"/>
      <c r="BV39" s="137"/>
      <c r="GE39" s="320"/>
      <c r="GF39" s="28"/>
      <c r="GG39" s="320"/>
      <c r="GH39" s="320"/>
      <c r="GI39" s="320"/>
      <c r="GJ39" s="320"/>
      <c r="GK39" s="320"/>
      <c r="GL39" s="28"/>
      <c r="GM39" s="320"/>
      <c r="GN39" s="320"/>
    </row>
    <row r="40" spans="3:196" s="136" customFormat="1">
      <c r="C40" s="129"/>
      <c r="D40" s="130"/>
      <c r="E40" s="131"/>
      <c r="F40" s="131"/>
      <c r="G40" s="148"/>
      <c r="H40" s="318"/>
      <c r="I40" s="149"/>
      <c r="J40" s="794"/>
      <c r="K40" s="795"/>
      <c r="L40" s="131"/>
      <c r="M40" s="148"/>
      <c r="N40" s="150"/>
      <c r="O40" s="150"/>
      <c r="P40" s="150"/>
      <c r="Q40" s="131"/>
      <c r="R40" s="131"/>
      <c r="S40" s="151"/>
      <c r="T40" s="151"/>
      <c r="U40" s="131"/>
      <c r="V40" s="131"/>
      <c r="W40" s="131"/>
      <c r="X40" s="131"/>
      <c r="Y40" s="131"/>
      <c r="Z40" s="131"/>
      <c r="AA40" s="131"/>
      <c r="AB40" s="131"/>
      <c r="AC40" s="131"/>
      <c r="AD40" s="131"/>
      <c r="AE40" s="132"/>
      <c r="AF40" s="132"/>
      <c r="AG40" s="152"/>
      <c r="AH40" s="153" t="str">
        <f>+IF(AG40="","",VLOOKUP(AG40,'Cód. Tipo de trabajador cotz'!$A$50:$L$65,2,0))</f>
        <v/>
      </c>
      <c r="AI40" s="154"/>
      <c r="AJ40" s="154"/>
      <c r="AK40" s="31"/>
      <c r="AL40" s="231"/>
      <c r="AM40" s="231"/>
      <c r="AN40" s="131"/>
      <c r="AO40" s="131"/>
      <c r="AP40" s="156"/>
      <c r="AQ40" s="161"/>
      <c r="AR40" s="155"/>
      <c r="AS40" s="155"/>
      <c r="AT40" s="155"/>
      <c r="AU40" s="155"/>
      <c r="AV40" s="155"/>
      <c r="AW40" s="162"/>
      <c r="AX40" s="163"/>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62"/>
      <c r="BV40" s="137"/>
      <c r="GE40" s="320"/>
      <c r="GF40" s="320"/>
      <c r="GG40" s="320"/>
      <c r="GH40" s="320"/>
      <c r="GI40" s="320"/>
      <c r="GJ40" s="320"/>
      <c r="GK40" s="320"/>
      <c r="GL40" s="28"/>
      <c r="GM40" s="320"/>
      <c r="GN40" s="320"/>
    </row>
    <row r="41" spans="3:196" s="136" customFormat="1">
      <c r="C41" s="129"/>
      <c r="D41" s="130"/>
      <c r="E41" s="131"/>
      <c r="F41" s="131"/>
      <c r="G41" s="148"/>
      <c r="H41" s="318"/>
      <c r="I41" s="149"/>
      <c r="J41" s="794"/>
      <c r="K41" s="795"/>
      <c r="L41" s="131"/>
      <c r="M41" s="148"/>
      <c r="N41" s="150"/>
      <c r="O41" s="150"/>
      <c r="P41" s="150"/>
      <c r="Q41" s="131"/>
      <c r="R41" s="131"/>
      <c r="S41" s="151"/>
      <c r="T41" s="151"/>
      <c r="U41" s="131"/>
      <c r="V41" s="131"/>
      <c r="W41" s="131"/>
      <c r="X41" s="131"/>
      <c r="Y41" s="131"/>
      <c r="Z41" s="131"/>
      <c r="AA41" s="131"/>
      <c r="AB41" s="131"/>
      <c r="AC41" s="131"/>
      <c r="AD41" s="131"/>
      <c r="AE41" s="132"/>
      <c r="AF41" s="132"/>
      <c r="AG41" s="152"/>
      <c r="AH41" s="153" t="str">
        <f>+IF(AG41="","",VLOOKUP(AG41,'Cód. Tipo de trabajador cotz'!$A$50:$L$65,2,0))</f>
        <v/>
      </c>
      <c r="AI41" s="154"/>
      <c r="AJ41" s="154"/>
      <c r="AK41" s="31"/>
      <c r="AL41" s="231"/>
      <c r="AM41" s="231"/>
      <c r="AN41" s="131"/>
      <c r="AO41" s="131"/>
      <c r="AP41" s="156">
        <f t="shared" ref="AP41:AP58" si="0">+AN41*S41</f>
        <v>0</v>
      </c>
      <c r="AQ41" s="161"/>
      <c r="AR41" s="155"/>
      <c r="AS41" s="155"/>
      <c r="AT41" s="155"/>
      <c r="AU41" s="155"/>
      <c r="AV41" s="155"/>
      <c r="AW41" s="162"/>
      <c r="AX41" s="163"/>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62"/>
      <c r="BV41" s="137"/>
      <c r="GE41" s="320"/>
      <c r="GF41" s="320"/>
      <c r="GG41" s="320"/>
      <c r="GH41" s="320"/>
      <c r="GI41" s="320"/>
      <c r="GJ41" s="320"/>
      <c r="GK41" s="320"/>
      <c r="GL41" s="320"/>
      <c r="GM41" s="320"/>
      <c r="GN41" s="320"/>
    </row>
    <row r="42" spans="3:196" s="136" customFormat="1">
      <c r="C42" s="129"/>
      <c r="D42" s="130"/>
      <c r="E42" s="131"/>
      <c r="F42" s="131"/>
      <c r="G42" s="148"/>
      <c r="H42" s="318"/>
      <c r="I42" s="149"/>
      <c r="J42" s="794"/>
      <c r="K42" s="795"/>
      <c r="L42" s="131"/>
      <c r="M42" s="148"/>
      <c r="N42" s="150"/>
      <c r="O42" s="150"/>
      <c r="P42" s="150"/>
      <c r="Q42" s="131"/>
      <c r="R42" s="131"/>
      <c r="S42" s="151"/>
      <c r="T42" s="151"/>
      <c r="U42" s="131"/>
      <c r="V42" s="131"/>
      <c r="W42" s="131"/>
      <c r="X42" s="131"/>
      <c r="Y42" s="131"/>
      <c r="Z42" s="131"/>
      <c r="AA42" s="131"/>
      <c r="AB42" s="131"/>
      <c r="AC42" s="131"/>
      <c r="AD42" s="131"/>
      <c r="AE42" s="132"/>
      <c r="AF42" s="132"/>
      <c r="AG42" s="152"/>
      <c r="AH42" s="153" t="str">
        <f>+IF(AG42="","",VLOOKUP(AG42,'Cód. Tipo de trabajador cotz'!$A$50:$L$65,2,0))</f>
        <v/>
      </c>
      <c r="AI42" s="154"/>
      <c r="AJ42" s="154"/>
      <c r="AK42" s="31"/>
      <c r="AL42" s="231"/>
      <c r="AM42" s="231"/>
      <c r="AN42" s="131"/>
      <c r="AO42" s="131"/>
      <c r="AP42" s="156">
        <f t="shared" si="0"/>
        <v>0</v>
      </c>
      <c r="AQ42" s="161"/>
      <c r="AR42" s="155"/>
      <c r="AS42" s="155"/>
      <c r="AT42" s="155"/>
      <c r="AU42" s="155"/>
      <c r="AV42" s="155"/>
      <c r="AW42" s="162"/>
      <c r="AX42" s="163"/>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62"/>
      <c r="BV42" s="137"/>
      <c r="GE42" s="320"/>
      <c r="GF42" s="320"/>
      <c r="GG42" s="320"/>
      <c r="GH42" s="320"/>
      <c r="GI42" s="320"/>
      <c r="GJ42" s="320"/>
      <c r="GK42" s="320"/>
      <c r="GL42" s="320"/>
      <c r="GM42" s="320"/>
      <c r="GN42" s="320"/>
    </row>
    <row r="43" spans="3:196" s="136" customFormat="1">
      <c r="C43" s="129"/>
      <c r="D43" s="130"/>
      <c r="E43" s="131"/>
      <c r="F43" s="131"/>
      <c r="G43" s="148"/>
      <c r="H43" s="318"/>
      <c r="I43" s="149"/>
      <c r="J43" s="794"/>
      <c r="K43" s="795"/>
      <c r="L43" s="131"/>
      <c r="M43" s="148"/>
      <c r="N43" s="150"/>
      <c r="O43" s="150"/>
      <c r="P43" s="150"/>
      <c r="Q43" s="131"/>
      <c r="R43" s="131"/>
      <c r="S43" s="151"/>
      <c r="T43" s="151"/>
      <c r="U43" s="131"/>
      <c r="V43" s="131"/>
      <c r="W43" s="131"/>
      <c r="X43" s="131"/>
      <c r="Y43" s="131"/>
      <c r="Z43" s="131"/>
      <c r="AA43" s="131"/>
      <c r="AB43" s="131"/>
      <c r="AC43" s="131"/>
      <c r="AD43" s="131"/>
      <c r="AE43" s="132"/>
      <c r="AF43" s="132"/>
      <c r="AG43" s="152"/>
      <c r="AH43" s="153" t="str">
        <f>+IF(AG43="","",VLOOKUP(AG43,'Cód. Tipo de trabajador cotz'!$A$50:$L$65,2,0))</f>
        <v/>
      </c>
      <c r="AI43" s="154"/>
      <c r="AJ43" s="154"/>
      <c r="AK43" s="31"/>
      <c r="AL43" s="231"/>
      <c r="AM43" s="231"/>
      <c r="AN43" s="131"/>
      <c r="AO43" s="131"/>
      <c r="AP43" s="156">
        <f t="shared" si="0"/>
        <v>0</v>
      </c>
      <c r="AQ43" s="161"/>
      <c r="AR43" s="155"/>
      <c r="AS43" s="155"/>
      <c r="AT43" s="155"/>
      <c r="AU43" s="155"/>
      <c r="AV43" s="155"/>
      <c r="AW43" s="162"/>
      <c r="AX43" s="163"/>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62"/>
      <c r="BV43" s="137"/>
      <c r="GE43" s="320"/>
      <c r="GF43" s="320"/>
      <c r="GG43" s="320"/>
      <c r="GH43" s="320"/>
      <c r="GI43" s="320"/>
      <c r="GJ43" s="320"/>
      <c r="GK43" s="320"/>
      <c r="GL43" s="320"/>
      <c r="GM43" s="320"/>
      <c r="GN43" s="320"/>
    </row>
    <row r="44" spans="3:196" s="136" customFormat="1">
      <c r="C44" s="129"/>
      <c r="D44" s="130"/>
      <c r="E44" s="131"/>
      <c r="F44" s="131"/>
      <c r="G44" s="148"/>
      <c r="H44" s="318"/>
      <c r="I44" s="149"/>
      <c r="J44" s="794"/>
      <c r="K44" s="795"/>
      <c r="L44" s="131"/>
      <c r="M44" s="148"/>
      <c r="N44" s="150"/>
      <c r="O44" s="150"/>
      <c r="P44" s="150"/>
      <c r="Q44" s="131"/>
      <c r="R44" s="131"/>
      <c r="S44" s="151"/>
      <c r="T44" s="151"/>
      <c r="U44" s="131"/>
      <c r="V44" s="131"/>
      <c r="W44" s="131"/>
      <c r="X44" s="131"/>
      <c r="Y44" s="131"/>
      <c r="Z44" s="131"/>
      <c r="AA44" s="131"/>
      <c r="AB44" s="131"/>
      <c r="AC44" s="131"/>
      <c r="AD44" s="131"/>
      <c r="AE44" s="132"/>
      <c r="AF44" s="132"/>
      <c r="AG44" s="152"/>
      <c r="AH44" s="153" t="str">
        <f>+IF(AG44="","",VLOOKUP(AG44,'Cód. Tipo de trabajador cotz'!$A$50:$L$65,2,0))</f>
        <v/>
      </c>
      <c r="AI44" s="154"/>
      <c r="AJ44" s="154"/>
      <c r="AK44" s="31"/>
      <c r="AL44" s="231"/>
      <c r="AM44" s="231"/>
      <c r="AN44" s="131"/>
      <c r="AO44" s="131"/>
      <c r="AP44" s="156">
        <f t="shared" si="0"/>
        <v>0</v>
      </c>
      <c r="AQ44" s="161"/>
      <c r="AR44" s="155"/>
      <c r="AS44" s="155"/>
      <c r="AT44" s="155"/>
      <c r="AU44" s="155"/>
      <c r="AV44" s="155"/>
      <c r="AW44" s="162"/>
      <c r="AX44" s="163"/>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62"/>
      <c r="BV44" s="137"/>
      <c r="GE44" s="320"/>
      <c r="GF44" s="320"/>
      <c r="GG44" s="320"/>
      <c r="GH44" s="320"/>
      <c r="GI44" s="320"/>
      <c r="GJ44" s="320"/>
      <c r="GK44" s="320"/>
      <c r="GL44" s="320"/>
      <c r="GM44" s="320"/>
      <c r="GN44" s="320"/>
    </row>
    <row r="45" spans="3:196" s="136" customFormat="1">
      <c r="C45" s="129"/>
      <c r="D45" s="130"/>
      <c r="E45" s="131"/>
      <c r="F45" s="131"/>
      <c r="G45" s="148"/>
      <c r="H45" s="318"/>
      <c r="I45" s="149"/>
      <c r="J45" s="844"/>
      <c r="K45" s="795"/>
      <c r="L45" s="131"/>
      <c r="M45" s="148"/>
      <c r="N45" s="150"/>
      <c r="O45" s="150"/>
      <c r="P45" s="150"/>
      <c r="Q45" s="131"/>
      <c r="R45" s="131"/>
      <c r="S45" s="151"/>
      <c r="T45" s="151"/>
      <c r="U45" s="131"/>
      <c r="V45" s="131"/>
      <c r="W45" s="131"/>
      <c r="X45" s="131"/>
      <c r="Y45" s="131"/>
      <c r="Z45" s="131"/>
      <c r="AA45" s="131"/>
      <c r="AB45" s="131"/>
      <c r="AC45" s="131"/>
      <c r="AD45" s="131"/>
      <c r="AE45" s="132"/>
      <c r="AF45" s="132"/>
      <c r="AG45" s="152"/>
      <c r="AH45" s="153" t="str">
        <f>+IF(AG45="","",VLOOKUP(AG45,'Cód. Tipo de trabajador cotz'!$A$50:$L$65,2,0))</f>
        <v/>
      </c>
      <c r="AI45" s="154"/>
      <c r="AJ45" s="154"/>
      <c r="AK45" s="31"/>
      <c r="AL45" s="231"/>
      <c r="AM45" s="231"/>
      <c r="AN45" s="131"/>
      <c r="AO45" s="131"/>
      <c r="AP45" s="156">
        <f t="shared" si="0"/>
        <v>0</v>
      </c>
      <c r="AQ45" s="161"/>
      <c r="AR45" s="155"/>
      <c r="AS45" s="155"/>
      <c r="AT45" s="155"/>
      <c r="AU45" s="155"/>
      <c r="AV45" s="155"/>
      <c r="AW45" s="162"/>
      <c r="AX45" s="163"/>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62"/>
      <c r="BV45" s="137"/>
      <c r="GE45" s="320"/>
      <c r="GF45" s="320"/>
      <c r="GG45" s="320"/>
      <c r="GH45" s="320"/>
      <c r="GI45" s="320"/>
      <c r="GJ45" s="320"/>
      <c r="GK45" s="320"/>
      <c r="GL45" s="320"/>
      <c r="GM45" s="320"/>
      <c r="GN45" s="320"/>
    </row>
    <row r="46" spans="3:196" s="136" customFormat="1">
      <c r="C46" s="129"/>
      <c r="D46" s="130"/>
      <c r="E46" s="131"/>
      <c r="F46" s="131"/>
      <c r="G46" s="148"/>
      <c r="H46" s="318"/>
      <c r="I46" s="149"/>
      <c r="J46" s="794"/>
      <c r="K46" s="795"/>
      <c r="L46" s="131"/>
      <c r="M46" s="149"/>
      <c r="N46" s="150"/>
      <c r="O46" s="150"/>
      <c r="P46" s="150"/>
      <c r="Q46" s="131"/>
      <c r="R46" s="131"/>
      <c r="S46" s="151"/>
      <c r="T46" s="151"/>
      <c r="U46" s="131"/>
      <c r="V46" s="131"/>
      <c r="W46" s="131"/>
      <c r="X46" s="131"/>
      <c r="Y46" s="131"/>
      <c r="Z46" s="131"/>
      <c r="AA46" s="131"/>
      <c r="AB46" s="131"/>
      <c r="AC46" s="131"/>
      <c r="AD46" s="131"/>
      <c r="AE46" s="132"/>
      <c r="AF46" s="132"/>
      <c r="AG46" s="152">
        <v>68</v>
      </c>
      <c r="AH46" s="153" t="str">
        <f>+IF(AG46="","",VLOOKUP(AG46,'Cód. Tipo de trabajador cotz'!$A$50:$L$65,2,0))</f>
        <v>Dependiente veterano de la fuerza publica</v>
      </c>
      <c r="AI46" s="154"/>
      <c r="AJ46" s="154"/>
      <c r="AK46" s="31"/>
      <c r="AL46" s="231"/>
      <c r="AM46" s="231"/>
      <c r="AN46" s="131"/>
      <c r="AO46" s="131"/>
      <c r="AP46" s="156">
        <f t="shared" si="0"/>
        <v>0</v>
      </c>
      <c r="AQ46" s="161"/>
      <c r="AR46" s="155"/>
      <c r="AS46" s="155"/>
      <c r="AT46" s="155"/>
      <c r="AU46" s="155"/>
      <c r="AV46" s="155"/>
      <c r="AW46" s="162"/>
      <c r="AX46" s="163"/>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62"/>
      <c r="BV46" s="137"/>
      <c r="GE46" s="320"/>
      <c r="GF46" s="320"/>
      <c r="GG46" s="320"/>
      <c r="GH46" s="320"/>
      <c r="GI46" s="320"/>
      <c r="GJ46" s="320"/>
      <c r="GK46" s="320"/>
      <c r="GL46" s="320"/>
      <c r="GM46" s="320"/>
      <c r="GN46" s="320"/>
    </row>
    <row r="47" spans="3:196" s="136" customFormat="1">
      <c r="C47" s="129"/>
      <c r="D47" s="130"/>
      <c r="E47" s="131"/>
      <c r="F47" s="131"/>
      <c r="G47" s="148"/>
      <c r="H47" s="318"/>
      <c r="I47" s="149"/>
      <c r="J47" s="794"/>
      <c r="K47" s="795"/>
      <c r="L47" s="131"/>
      <c r="M47" s="149"/>
      <c r="N47" s="150"/>
      <c r="O47" s="150"/>
      <c r="P47" s="150"/>
      <c r="Q47" s="131"/>
      <c r="R47" s="131"/>
      <c r="S47" s="151"/>
      <c r="T47" s="151"/>
      <c r="U47" s="131"/>
      <c r="V47" s="131"/>
      <c r="W47" s="131"/>
      <c r="X47" s="131"/>
      <c r="Y47" s="131"/>
      <c r="Z47" s="131"/>
      <c r="AA47" s="131"/>
      <c r="AB47" s="131"/>
      <c r="AC47" s="131"/>
      <c r="AD47" s="131"/>
      <c r="AE47" s="132"/>
      <c r="AF47" s="132"/>
      <c r="AG47" s="152"/>
      <c r="AH47" s="153" t="str">
        <f>+IF(AG47="","",VLOOKUP(AG47,'Cód. Tipo de trabajador cotz'!$A$50:$L$65,2,0))</f>
        <v/>
      </c>
      <c r="AI47" s="154"/>
      <c r="AJ47" s="154"/>
      <c r="AK47" s="31"/>
      <c r="AL47" s="231"/>
      <c r="AM47" s="231"/>
      <c r="AN47" s="131"/>
      <c r="AO47" s="131"/>
      <c r="AP47" s="156">
        <f t="shared" si="0"/>
        <v>0</v>
      </c>
      <c r="AQ47" s="161"/>
      <c r="AR47" s="155"/>
      <c r="AS47" s="155"/>
      <c r="AT47" s="155"/>
      <c r="AU47" s="155"/>
      <c r="AV47" s="155"/>
      <c r="AW47" s="162"/>
      <c r="AX47" s="163"/>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62"/>
      <c r="BV47" s="137"/>
      <c r="GE47" s="320"/>
      <c r="GF47" s="320"/>
      <c r="GG47" s="320"/>
      <c r="GH47" s="320"/>
      <c r="GI47" s="320"/>
      <c r="GJ47" s="320"/>
      <c r="GK47" s="320"/>
      <c r="GL47" s="320"/>
      <c r="GM47" s="320"/>
      <c r="GN47" s="320"/>
    </row>
    <row r="48" spans="3:196" s="136" customFormat="1">
      <c r="C48" s="129"/>
      <c r="D48" s="130"/>
      <c r="E48" s="131"/>
      <c r="F48" s="131"/>
      <c r="G48" s="148"/>
      <c r="H48" s="318"/>
      <c r="I48" s="149"/>
      <c r="J48" s="794"/>
      <c r="K48" s="795"/>
      <c r="L48" s="131"/>
      <c r="M48" s="149"/>
      <c r="N48" s="150"/>
      <c r="O48" s="150"/>
      <c r="P48" s="150"/>
      <c r="Q48" s="131"/>
      <c r="R48" s="131"/>
      <c r="S48" s="151"/>
      <c r="T48" s="151"/>
      <c r="U48" s="131"/>
      <c r="V48" s="131"/>
      <c r="W48" s="131"/>
      <c r="X48" s="131"/>
      <c r="Y48" s="131"/>
      <c r="Z48" s="131"/>
      <c r="AA48" s="131"/>
      <c r="AB48" s="131"/>
      <c r="AC48" s="131"/>
      <c r="AD48" s="131"/>
      <c r="AE48" s="132"/>
      <c r="AF48" s="132"/>
      <c r="AG48" s="152"/>
      <c r="AH48" s="153" t="str">
        <f>+IF(AG48="","",VLOOKUP(AG48,'Cód. Tipo de trabajador cotz'!$A$50:$L$65,2,0))</f>
        <v/>
      </c>
      <c r="AI48" s="154"/>
      <c r="AJ48" s="154"/>
      <c r="AK48" s="31"/>
      <c r="AL48" s="231"/>
      <c r="AM48" s="231"/>
      <c r="AN48" s="131"/>
      <c r="AO48" s="131"/>
      <c r="AP48" s="156">
        <f t="shared" si="0"/>
        <v>0</v>
      </c>
      <c r="AQ48" s="161"/>
      <c r="AR48" s="155"/>
      <c r="AS48" s="155"/>
      <c r="AT48" s="155"/>
      <c r="AU48" s="155"/>
      <c r="AV48" s="155"/>
      <c r="AW48" s="162"/>
      <c r="AX48" s="163"/>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62"/>
      <c r="BV48" s="137"/>
      <c r="GE48" s="320"/>
      <c r="GF48" s="320"/>
      <c r="GG48" s="320"/>
      <c r="GH48" s="320"/>
      <c r="GI48" s="320"/>
      <c r="GJ48" s="320"/>
      <c r="GK48" s="320"/>
      <c r="GL48" s="320"/>
      <c r="GM48" s="320"/>
      <c r="GN48" s="320"/>
    </row>
    <row r="49" spans="2:196" s="136" customFormat="1">
      <c r="C49" s="129"/>
      <c r="D49" s="130"/>
      <c r="E49" s="131"/>
      <c r="F49" s="131"/>
      <c r="G49" s="148"/>
      <c r="H49" s="318"/>
      <c r="I49" s="149"/>
      <c r="J49" s="794"/>
      <c r="K49" s="795"/>
      <c r="L49" s="131"/>
      <c r="M49" s="149"/>
      <c r="N49" s="150"/>
      <c r="O49" s="150"/>
      <c r="P49" s="150"/>
      <c r="Q49" s="131"/>
      <c r="R49" s="131"/>
      <c r="S49" s="151"/>
      <c r="T49" s="151"/>
      <c r="U49" s="131"/>
      <c r="V49" s="131"/>
      <c r="W49" s="131"/>
      <c r="X49" s="131"/>
      <c r="Y49" s="131"/>
      <c r="Z49" s="131"/>
      <c r="AA49" s="131"/>
      <c r="AB49" s="131"/>
      <c r="AC49" s="131"/>
      <c r="AD49" s="131"/>
      <c r="AE49" s="132"/>
      <c r="AF49" s="132"/>
      <c r="AG49" s="152"/>
      <c r="AH49" s="153" t="str">
        <f>+IF(AG49="","",VLOOKUP(AG49,'Cód. Tipo de trabajador cotz'!$A$50:$L$65,2,0))</f>
        <v/>
      </c>
      <c r="AI49" s="154"/>
      <c r="AJ49" s="154"/>
      <c r="AK49" s="31"/>
      <c r="AL49" s="231"/>
      <c r="AM49" s="231"/>
      <c r="AN49" s="131"/>
      <c r="AO49" s="131"/>
      <c r="AP49" s="156">
        <f t="shared" si="0"/>
        <v>0</v>
      </c>
      <c r="AQ49" s="161"/>
      <c r="AR49" s="155"/>
      <c r="AS49" s="155"/>
      <c r="AT49" s="155"/>
      <c r="AU49" s="155"/>
      <c r="AV49" s="155"/>
      <c r="AW49" s="162"/>
      <c r="AX49" s="163"/>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62"/>
      <c r="BV49" s="137"/>
      <c r="GE49" s="320"/>
      <c r="GF49" s="320"/>
      <c r="GG49" s="320"/>
      <c r="GH49" s="320"/>
      <c r="GI49" s="320"/>
      <c r="GJ49" s="320"/>
      <c r="GK49" s="320"/>
      <c r="GL49" s="320"/>
      <c r="GM49" s="320"/>
      <c r="GN49" s="320"/>
    </row>
    <row r="50" spans="2:196" s="136" customFormat="1">
      <c r="C50" s="129"/>
      <c r="D50" s="130"/>
      <c r="E50" s="131"/>
      <c r="F50" s="131"/>
      <c r="G50" s="148"/>
      <c r="H50" s="318"/>
      <c r="I50" s="149"/>
      <c r="J50" s="794"/>
      <c r="K50" s="795"/>
      <c r="L50" s="131"/>
      <c r="M50" s="149"/>
      <c r="N50" s="150"/>
      <c r="O50" s="150"/>
      <c r="P50" s="150"/>
      <c r="Q50" s="131"/>
      <c r="R50" s="131"/>
      <c r="S50" s="151"/>
      <c r="T50" s="151"/>
      <c r="U50" s="131"/>
      <c r="V50" s="131"/>
      <c r="W50" s="131"/>
      <c r="X50" s="131"/>
      <c r="Y50" s="131"/>
      <c r="Z50" s="131"/>
      <c r="AA50" s="131"/>
      <c r="AB50" s="131"/>
      <c r="AC50" s="131"/>
      <c r="AD50" s="131"/>
      <c r="AE50" s="132"/>
      <c r="AF50" s="132"/>
      <c r="AG50" s="152"/>
      <c r="AH50" s="153" t="str">
        <f>+IF(AG50="","",VLOOKUP(AG50,'Cód. Tipo de trabajador cotz'!$A$50:$L$65,2,0))</f>
        <v/>
      </c>
      <c r="AI50" s="154"/>
      <c r="AJ50" s="154"/>
      <c r="AK50" s="31"/>
      <c r="AL50" s="231"/>
      <c r="AM50" s="231"/>
      <c r="AN50" s="131"/>
      <c r="AO50" s="131"/>
      <c r="AP50" s="156">
        <f t="shared" si="0"/>
        <v>0</v>
      </c>
      <c r="AQ50" s="161"/>
      <c r="AR50" s="155"/>
      <c r="AS50" s="155"/>
      <c r="AT50" s="155"/>
      <c r="AU50" s="155"/>
      <c r="AV50" s="155"/>
      <c r="AW50" s="162"/>
      <c r="AX50" s="163"/>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62"/>
      <c r="BV50" s="137"/>
      <c r="GE50" s="320"/>
      <c r="GF50" s="320"/>
      <c r="GG50" s="320"/>
      <c r="GH50" s="320"/>
      <c r="GI50" s="320"/>
      <c r="GJ50" s="320"/>
      <c r="GK50" s="320"/>
      <c r="GL50" s="320"/>
      <c r="GM50" s="320"/>
      <c r="GN50" s="320"/>
    </row>
    <row r="51" spans="2:196" s="136" customFormat="1">
      <c r="C51" s="129"/>
      <c r="D51" s="130"/>
      <c r="E51" s="131"/>
      <c r="F51" s="131"/>
      <c r="G51" s="148"/>
      <c r="H51" s="318"/>
      <c r="I51" s="149"/>
      <c r="J51" s="794"/>
      <c r="K51" s="795"/>
      <c r="L51" s="131"/>
      <c r="M51" s="149"/>
      <c r="N51" s="150"/>
      <c r="O51" s="150"/>
      <c r="P51" s="150"/>
      <c r="Q51" s="131"/>
      <c r="R51" s="131"/>
      <c r="S51" s="151"/>
      <c r="T51" s="151"/>
      <c r="U51" s="131"/>
      <c r="V51" s="131"/>
      <c r="W51" s="131"/>
      <c r="X51" s="131"/>
      <c r="Y51" s="131"/>
      <c r="Z51" s="131"/>
      <c r="AA51" s="131"/>
      <c r="AB51" s="131"/>
      <c r="AC51" s="131"/>
      <c r="AD51" s="131"/>
      <c r="AE51" s="132"/>
      <c r="AF51" s="132"/>
      <c r="AG51" s="152"/>
      <c r="AH51" s="153" t="str">
        <f>+IF(AG51="","",VLOOKUP(AG51,'Cód. Tipo de trabajador cotz'!$A$50:$L$65,2,0))</f>
        <v/>
      </c>
      <c r="AI51" s="154"/>
      <c r="AJ51" s="154"/>
      <c r="AK51" s="31"/>
      <c r="AL51" s="231"/>
      <c r="AM51" s="231"/>
      <c r="AN51" s="131"/>
      <c r="AO51" s="131"/>
      <c r="AP51" s="156">
        <f t="shared" si="0"/>
        <v>0</v>
      </c>
      <c r="AQ51" s="161"/>
      <c r="AR51" s="155"/>
      <c r="AS51" s="155"/>
      <c r="AT51" s="155"/>
      <c r="AU51" s="155"/>
      <c r="AV51" s="155"/>
      <c r="AW51" s="162"/>
      <c r="AX51" s="163"/>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62"/>
      <c r="BV51" s="137"/>
      <c r="GF51" s="320"/>
      <c r="GL51" s="320"/>
    </row>
    <row r="52" spans="2:196" s="136" customFormat="1">
      <c r="C52" s="129"/>
      <c r="D52" s="130"/>
      <c r="E52" s="131"/>
      <c r="F52" s="131"/>
      <c r="G52" s="148"/>
      <c r="H52" s="318"/>
      <c r="I52" s="149"/>
      <c r="J52" s="794"/>
      <c r="K52" s="795"/>
      <c r="L52" s="131"/>
      <c r="M52" s="149"/>
      <c r="N52" s="150"/>
      <c r="O52" s="150"/>
      <c r="P52" s="150"/>
      <c r="Q52" s="131"/>
      <c r="R52" s="131"/>
      <c r="S52" s="151"/>
      <c r="T52" s="151"/>
      <c r="U52" s="131"/>
      <c r="V52" s="131"/>
      <c r="W52" s="131"/>
      <c r="X52" s="131"/>
      <c r="Y52" s="131"/>
      <c r="Z52" s="131"/>
      <c r="AA52" s="131"/>
      <c r="AB52" s="131"/>
      <c r="AC52" s="131"/>
      <c r="AD52" s="131"/>
      <c r="AE52" s="132"/>
      <c r="AF52" s="132"/>
      <c r="AG52" s="152"/>
      <c r="AH52" s="153" t="str">
        <f>+IF(AG52="","",VLOOKUP(AG52,'Cód. Tipo de trabajador cotz'!$A$50:$L$65,2,0))</f>
        <v/>
      </c>
      <c r="AI52" s="154"/>
      <c r="AJ52" s="154"/>
      <c r="AK52" s="31"/>
      <c r="AL52" s="231"/>
      <c r="AM52" s="231"/>
      <c r="AN52" s="131"/>
      <c r="AO52" s="131"/>
      <c r="AP52" s="156">
        <f t="shared" si="0"/>
        <v>0</v>
      </c>
      <c r="AQ52" s="161"/>
      <c r="AR52" s="155"/>
      <c r="AS52" s="155"/>
      <c r="AT52" s="155"/>
      <c r="AU52" s="155"/>
      <c r="AV52" s="155"/>
      <c r="AW52" s="162"/>
      <c r="AX52" s="163"/>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62"/>
      <c r="BV52" s="137"/>
      <c r="GL52" s="320"/>
    </row>
    <row r="53" spans="2:196" s="136" customFormat="1">
      <c r="C53" s="129"/>
      <c r="D53" s="130"/>
      <c r="E53" s="131"/>
      <c r="F53" s="131"/>
      <c r="G53" s="148"/>
      <c r="H53" s="318"/>
      <c r="I53" s="149"/>
      <c r="J53" s="794"/>
      <c r="K53" s="795"/>
      <c r="L53" s="131"/>
      <c r="M53" s="149"/>
      <c r="N53" s="150"/>
      <c r="O53" s="150"/>
      <c r="P53" s="150"/>
      <c r="Q53" s="131"/>
      <c r="R53" s="131"/>
      <c r="S53" s="151"/>
      <c r="T53" s="151"/>
      <c r="U53" s="131"/>
      <c r="V53" s="131"/>
      <c r="W53" s="131"/>
      <c r="X53" s="131"/>
      <c r="Y53" s="131"/>
      <c r="Z53" s="131"/>
      <c r="AA53" s="131"/>
      <c r="AB53" s="131"/>
      <c r="AC53" s="131"/>
      <c r="AD53" s="131"/>
      <c r="AE53" s="132"/>
      <c r="AF53" s="132"/>
      <c r="AG53" s="152"/>
      <c r="AH53" s="153" t="str">
        <f>+IF(AG53="","",VLOOKUP(AG53,'Cód. Tipo de trabajador cotz'!$A$50:$L$65,2,0))</f>
        <v/>
      </c>
      <c r="AI53" s="154"/>
      <c r="AJ53" s="154"/>
      <c r="AK53" s="31"/>
      <c r="AL53" s="231"/>
      <c r="AM53" s="231"/>
      <c r="AN53" s="131"/>
      <c r="AO53" s="131"/>
      <c r="AP53" s="156">
        <f t="shared" si="0"/>
        <v>0</v>
      </c>
      <c r="AQ53" s="161"/>
      <c r="AR53" s="155"/>
      <c r="AS53" s="155"/>
      <c r="AT53" s="155"/>
      <c r="AU53" s="155"/>
      <c r="AV53" s="155"/>
      <c r="AW53" s="162"/>
      <c r="AX53" s="163"/>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62"/>
      <c r="BV53" s="137"/>
    </row>
    <row r="54" spans="2:196" s="136" customFormat="1">
      <c r="C54" s="129"/>
      <c r="D54" s="130"/>
      <c r="E54" s="131"/>
      <c r="F54" s="131"/>
      <c r="G54" s="148"/>
      <c r="H54" s="318"/>
      <c r="I54" s="149"/>
      <c r="J54" s="794"/>
      <c r="K54" s="795"/>
      <c r="L54" s="131"/>
      <c r="M54" s="149"/>
      <c r="N54" s="150"/>
      <c r="O54" s="150"/>
      <c r="P54" s="150"/>
      <c r="Q54" s="131"/>
      <c r="R54" s="131"/>
      <c r="S54" s="151"/>
      <c r="T54" s="151"/>
      <c r="U54" s="131"/>
      <c r="V54" s="131"/>
      <c r="W54" s="131"/>
      <c r="X54" s="131"/>
      <c r="Y54" s="131"/>
      <c r="Z54" s="131"/>
      <c r="AA54" s="131"/>
      <c r="AB54" s="131"/>
      <c r="AC54" s="131"/>
      <c r="AD54" s="131"/>
      <c r="AE54" s="132"/>
      <c r="AF54" s="132"/>
      <c r="AG54" s="152"/>
      <c r="AH54" s="153" t="str">
        <f>+IF(AG54="","",VLOOKUP(AG54,'Cód. Tipo de trabajador cotz'!$A$50:$L$65,2,0))</f>
        <v/>
      </c>
      <c r="AI54" s="154"/>
      <c r="AJ54" s="154"/>
      <c r="AK54" s="31"/>
      <c r="AL54" s="231"/>
      <c r="AM54" s="231"/>
      <c r="AN54" s="131"/>
      <c r="AO54" s="131"/>
      <c r="AP54" s="156">
        <f t="shared" si="0"/>
        <v>0</v>
      </c>
      <c r="AQ54" s="161"/>
      <c r="AR54" s="155"/>
      <c r="AS54" s="155"/>
      <c r="AT54" s="155"/>
      <c r="AU54" s="155"/>
      <c r="AV54" s="155"/>
      <c r="AW54" s="162"/>
      <c r="AX54" s="163"/>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62"/>
      <c r="BV54" s="137"/>
    </row>
    <row r="55" spans="2:196" s="136" customFormat="1">
      <c r="C55" s="129"/>
      <c r="D55" s="130"/>
      <c r="E55" s="131"/>
      <c r="F55" s="131"/>
      <c r="G55" s="148"/>
      <c r="H55" s="318"/>
      <c r="I55" s="149"/>
      <c r="J55" s="164"/>
      <c r="K55" s="149"/>
      <c r="L55" s="131"/>
      <c r="M55" s="149"/>
      <c r="N55" s="150"/>
      <c r="O55" s="150"/>
      <c r="P55" s="150"/>
      <c r="Q55" s="131"/>
      <c r="R55" s="131"/>
      <c r="S55" s="151"/>
      <c r="T55" s="151"/>
      <c r="U55" s="131"/>
      <c r="V55" s="131"/>
      <c r="W55" s="131"/>
      <c r="X55" s="131"/>
      <c r="Y55" s="131"/>
      <c r="Z55" s="131"/>
      <c r="AA55" s="131"/>
      <c r="AB55" s="131"/>
      <c r="AC55" s="131"/>
      <c r="AD55" s="131"/>
      <c r="AE55" s="132"/>
      <c r="AF55" s="132"/>
      <c r="AG55" s="152"/>
      <c r="AH55" s="153" t="str">
        <f>+IF(AG55="","",VLOOKUP(AG55,'Cód. Tipo de trabajador cotz'!$A$50:$L$65,2,0))</f>
        <v/>
      </c>
      <c r="AI55" s="154"/>
      <c r="AJ55" s="154"/>
      <c r="AK55" s="31"/>
      <c r="AL55" s="231"/>
      <c r="AM55" s="231"/>
      <c r="AN55" s="131"/>
      <c r="AO55" s="131"/>
      <c r="AP55" s="156">
        <f t="shared" si="0"/>
        <v>0</v>
      </c>
      <c r="AQ55" s="161"/>
      <c r="AR55" s="155"/>
      <c r="AS55" s="155"/>
      <c r="AT55" s="155"/>
      <c r="AU55" s="155"/>
      <c r="AV55" s="155"/>
      <c r="AW55" s="162"/>
      <c r="AX55" s="163"/>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62"/>
      <c r="BV55" s="137"/>
    </row>
    <row r="56" spans="2:196" s="136" customFormat="1">
      <c r="C56" s="129"/>
      <c r="D56" s="130"/>
      <c r="E56" s="131"/>
      <c r="F56" s="131"/>
      <c r="G56" s="148"/>
      <c r="H56" s="318" t="s">
        <v>113</v>
      </c>
      <c r="I56" s="149"/>
      <c r="J56" s="794"/>
      <c r="K56" s="795"/>
      <c r="L56" s="131"/>
      <c r="M56" s="149"/>
      <c r="N56" s="150"/>
      <c r="O56" s="150"/>
      <c r="P56" s="150"/>
      <c r="Q56" s="131"/>
      <c r="R56" s="131"/>
      <c r="S56" s="151"/>
      <c r="T56" s="151"/>
      <c r="U56" s="131"/>
      <c r="V56" s="131"/>
      <c r="W56" s="131"/>
      <c r="X56" s="131"/>
      <c r="Y56" s="131"/>
      <c r="Z56" s="131"/>
      <c r="AA56" s="131"/>
      <c r="AB56" s="131"/>
      <c r="AC56" s="131"/>
      <c r="AD56" s="131"/>
      <c r="AE56" s="132"/>
      <c r="AF56" s="132"/>
      <c r="AG56" s="152"/>
      <c r="AH56" s="153" t="str">
        <f>+IF(AG56="","",VLOOKUP(AG56,'Cód. Tipo de trabajador cotz'!$A$50:$L$65,2,0))</f>
        <v/>
      </c>
      <c r="AI56" s="154"/>
      <c r="AJ56" s="154"/>
      <c r="AK56" s="31"/>
      <c r="AL56" s="231"/>
      <c r="AM56" s="231"/>
      <c r="AN56" s="131"/>
      <c r="AO56" s="131"/>
      <c r="AP56" s="156">
        <f t="shared" si="0"/>
        <v>0</v>
      </c>
      <c r="AQ56" s="161"/>
      <c r="AR56" s="155"/>
      <c r="AS56" s="155"/>
      <c r="AT56" s="155"/>
      <c r="AU56" s="155"/>
      <c r="AV56" s="155"/>
      <c r="AW56" s="162"/>
      <c r="AX56" s="163"/>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62"/>
      <c r="BV56" s="137"/>
    </row>
    <row r="57" spans="2:196" s="136" customFormat="1">
      <c r="C57" s="129"/>
      <c r="D57" s="130"/>
      <c r="E57" s="131"/>
      <c r="F57" s="131"/>
      <c r="G57" s="148"/>
      <c r="H57" s="318"/>
      <c r="I57" s="149"/>
      <c r="J57" s="794"/>
      <c r="K57" s="795"/>
      <c r="L57" s="131"/>
      <c r="M57" s="149"/>
      <c r="N57" s="150"/>
      <c r="O57" s="150"/>
      <c r="P57" s="150"/>
      <c r="Q57" s="131"/>
      <c r="R57" s="131"/>
      <c r="S57" s="151"/>
      <c r="T57" s="151"/>
      <c r="U57" s="131"/>
      <c r="V57" s="131"/>
      <c r="W57" s="131"/>
      <c r="X57" s="131"/>
      <c r="Y57" s="131"/>
      <c r="Z57" s="131"/>
      <c r="AA57" s="131"/>
      <c r="AB57" s="131"/>
      <c r="AC57" s="131"/>
      <c r="AD57" s="131"/>
      <c r="AE57" s="132"/>
      <c r="AF57" s="132"/>
      <c r="AG57" s="152"/>
      <c r="AH57" s="153" t="str">
        <f>+IF(AG57="","",VLOOKUP(AG57,'Cód. Tipo de trabajador cotz'!$A$50:$L$65,2,0))</f>
        <v/>
      </c>
      <c r="AI57" s="154"/>
      <c r="AJ57" s="154"/>
      <c r="AK57" s="31"/>
      <c r="AL57" s="231"/>
      <c r="AM57" s="231"/>
      <c r="AN57" s="131"/>
      <c r="AO57" s="131"/>
      <c r="AP57" s="156">
        <f t="shared" si="0"/>
        <v>0</v>
      </c>
      <c r="AQ57" s="161"/>
      <c r="AR57" s="155"/>
      <c r="AS57" s="155"/>
      <c r="AT57" s="155"/>
      <c r="AU57" s="155"/>
      <c r="AV57" s="155"/>
      <c r="AW57" s="162"/>
      <c r="AX57" s="163"/>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62"/>
      <c r="BV57" s="137"/>
    </row>
    <row r="58" spans="2:196" s="136" customFormat="1" ht="13.5" thickBot="1">
      <c r="C58" s="129"/>
      <c r="D58" s="130"/>
      <c r="E58" s="131"/>
      <c r="F58" s="131"/>
      <c r="G58" s="148"/>
      <c r="H58" s="318"/>
      <c r="I58" s="149"/>
      <c r="J58" s="794"/>
      <c r="K58" s="795"/>
      <c r="L58" s="131"/>
      <c r="M58" s="149"/>
      <c r="N58" s="150"/>
      <c r="P58" s="150"/>
      <c r="Q58" s="131"/>
      <c r="R58" s="131"/>
      <c r="S58" s="151"/>
      <c r="T58" s="151"/>
      <c r="U58" s="131"/>
      <c r="V58" s="131"/>
      <c r="W58" s="131"/>
      <c r="X58" s="131"/>
      <c r="Y58" s="131"/>
      <c r="Z58" s="131"/>
      <c r="AA58" s="131"/>
      <c r="AB58" s="131"/>
      <c r="AC58" s="131"/>
      <c r="AD58" s="131"/>
      <c r="AE58" s="132"/>
      <c r="AF58" s="132"/>
      <c r="AG58" s="152"/>
      <c r="AH58" s="153" t="str">
        <f>+IF(AG58="","",VLOOKUP(AG58,'Cód. Tipo de trabajador cotz'!$A$50:$L$65,2,0))</f>
        <v/>
      </c>
      <c r="AI58" s="165"/>
      <c r="AJ58" s="154"/>
      <c r="AK58" s="31"/>
      <c r="AL58" s="231"/>
      <c r="AM58" s="231"/>
      <c r="AN58" s="131"/>
      <c r="AO58" s="131"/>
      <c r="AP58" s="156">
        <f t="shared" si="0"/>
        <v>0</v>
      </c>
      <c r="AQ58" s="166"/>
      <c r="AR58" s="167"/>
      <c r="AS58" s="167"/>
      <c r="AT58" s="167"/>
      <c r="AU58" s="167"/>
      <c r="AV58" s="167"/>
      <c r="AW58" s="168"/>
      <c r="AX58" s="169"/>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8"/>
      <c r="BV58" s="137"/>
    </row>
    <row r="59" spans="2:196" s="136" customFormat="1">
      <c r="C59" s="129"/>
      <c r="D59" s="140"/>
      <c r="E59" s="135"/>
      <c r="F59" s="135"/>
      <c r="G59" s="170"/>
      <c r="H59" s="135"/>
      <c r="I59" s="135"/>
      <c r="J59" s="135"/>
      <c r="K59" s="135"/>
      <c r="L59" s="135"/>
      <c r="M59" s="143"/>
      <c r="N59" s="135"/>
      <c r="O59" s="135"/>
      <c r="P59" s="135"/>
      <c r="Q59" s="135"/>
      <c r="R59" s="135"/>
      <c r="S59" s="171"/>
      <c r="T59" s="171"/>
      <c r="U59" s="135"/>
      <c r="V59" s="135"/>
      <c r="W59" s="135"/>
      <c r="X59" s="135"/>
      <c r="Y59" s="135"/>
      <c r="Z59" s="135"/>
      <c r="AA59" s="135"/>
      <c r="AB59" s="135"/>
      <c r="AC59" s="135"/>
      <c r="AD59" s="135"/>
      <c r="AE59" s="143"/>
      <c r="AF59" s="143"/>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7"/>
    </row>
    <row r="60" spans="2:196" s="136" customFormat="1">
      <c r="C60" s="129"/>
      <c r="D60" s="140"/>
      <c r="E60" s="135"/>
      <c r="F60" s="135"/>
      <c r="G60" s="170"/>
      <c r="H60" s="135"/>
      <c r="I60" s="135"/>
      <c r="J60" s="135"/>
      <c r="K60" s="135"/>
      <c r="L60" s="135"/>
      <c r="M60" s="143"/>
      <c r="N60" s="135"/>
      <c r="O60" s="135"/>
      <c r="P60" s="135"/>
      <c r="Q60" s="135"/>
      <c r="R60" s="135"/>
      <c r="S60" s="171"/>
      <c r="T60" s="171"/>
      <c r="U60" s="135"/>
      <c r="V60" s="135"/>
      <c r="W60" s="135"/>
      <c r="X60" s="135"/>
      <c r="Y60" s="135"/>
      <c r="Z60" s="135"/>
      <c r="AA60" s="135"/>
      <c r="AB60" s="135"/>
      <c r="AC60" s="135"/>
      <c r="AD60" s="135"/>
      <c r="AE60" s="143"/>
      <c r="AF60" s="143"/>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7"/>
    </row>
    <row r="61" spans="2:196" s="136" customFormat="1" ht="13.5" thickBot="1">
      <c r="C61" s="129"/>
      <c r="D61" s="140"/>
      <c r="E61" s="135"/>
      <c r="F61" s="135"/>
      <c r="G61" s="170"/>
      <c r="H61" s="135"/>
      <c r="I61" s="135"/>
      <c r="J61" s="135"/>
      <c r="K61" s="135"/>
      <c r="L61" s="135"/>
      <c r="M61" s="143"/>
      <c r="N61" s="135"/>
      <c r="O61" s="135"/>
      <c r="P61" s="135"/>
      <c r="Q61" s="135"/>
      <c r="R61" s="135"/>
      <c r="S61" s="171"/>
      <c r="T61" s="171"/>
      <c r="U61" s="135"/>
      <c r="V61" s="135"/>
      <c r="W61" s="135"/>
      <c r="X61" s="135"/>
      <c r="Y61" s="135"/>
      <c r="Z61" s="135"/>
      <c r="AA61" s="135"/>
      <c r="AB61" s="135"/>
      <c r="AC61" s="135"/>
      <c r="AD61" s="135"/>
      <c r="AE61" s="143"/>
      <c r="AF61" s="143"/>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7"/>
    </row>
    <row r="62" spans="2:196" s="106" customFormat="1" ht="13.5" customHeight="1" thickBot="1">
      <c r="C62" s="105"/>
      <c r="D62" s="775" t="s">
        <v>401</v>
      </c>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7"/>
      <c r="AJ62" s="327"/>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09"/>
      <c r="GF62" s="136"/>
      <c r="GL62" s="136"/>
    </row>
    <row r="63" spans="2:196" s="106" customFormat="1" ht="45" customHeight="1">
      <c r="C63" s="105"/>
      <c r="D63" s="778" t="s">
        <v>404</v>
      </c>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80"/>
      <c r="AJ63" s="328"/>
      <c r="AK63" s="173"/>
      <c r="AL63" s="173"/>
      <c r="AM63" s="173"/>
      <c r="AN63" s="173"/>
      <c r="AO63" s="173"/>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09"/>
      <c r="GL63" s="136"/>
    </row>
    <row r="64" spans="2:196" s="191" customFormat="1" ht="25.5">
      <c r="B64" s="174"/>
      <c r="C64" s="175"/>
      <c r="D64" s="176" t="s">
        <v>402</v>
      </c>
      <c r="E64" s="177" t="s">
        <v>225</v>
      </c>
      <c r="F64" s="178" t="s">
        <v>230</v>
      </c>
      <c r="G64" s="178" t="s">
        <v>232</v>
      </c>
      <c r="H64" s="781" t="s">
        <v>134</v>
      </c>
      <c r="I64" s="782"/>
      <c r="J64" s="179"/>
      <c r="K64" s="180"/>
      <c r="L64" s="181" t="s">
        <v>16</v>
      </c>
      <c r="M64" s="182"/>
      <c r="N64" s="183" t="s">
        <v>82</v>
      </c>
      <c r="O64" s="183" t="s">
        <v>83</v>
      </c>
      <c r="P64" s="183" t="s">
        <v>84</v>
      </c>
      <c r="Q64" s="184" t="s">
        <v>392</v>
      </c>
      <c r="R64" s="185" t="s">
        <v>74</v>
      </c>
      <c r="S64" s="185" t="s">
        <v>403</v>
      </c>
      <c r="T64" s="185"/>
      <c r="U64" s="185" t="s">
        <v>76</v>
      </c>
      <c r="V64" s="185" t="s">
        <v>226</v>
      </c>
      <c r="W64" s="185" t="s">
        <v>58</v>
      </c>
      <c r="X64" s="185" t="s">
        <v>59</v>
      </c>
      <c r="Y64" s="185" t="s">
        <v>77</v>
      </c>
      <c r="Z64" s="185" t="s">
        <v>20</v>
      </c>
      <c r="AA64" s="185" t="s">
        <v>78</v>
      </c>
      <c r="AB64" s="185" t="s">
        <v>79</v>
      </c>
      <c r="AC64" s="185" t="s">
        <v>21</v>
      </c>
      <c r="AD64" s="185" t="s">
        <v>56</v>
      </c>
      <c r="AE64" s="185" t="s">
        <v>80</v>
      </c>
      <c r="AF64" s="185" t="s">
        <v>81</v>
      </c>
      <c r="AG64" s="186" t="s">
        <v>227</v>
      </c>
      <c r="AH64" s="182"/>
      <c r="AI64" s="187" t="s">
        <v>228</v>
      </c>
      <c r="AJ64" s="329"/>
      <c r="AK64" s="188"/>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90"/>
      <c r="GF64" s="106"/>
      <c r="GL64" s="106"/>
    </row>
    <row r="65" spans="3:194" s="106" customFormat="1" ht="13.5" thickBot="1">
      <c r="C65" s="105"/>
      <c r="D65" s="192">
        <f>+COUNTA(D39:D61)</f>
        <v>0</v>
      </c>
      <c r="E65" s="193" t="b">
        <f>+((COUNT(E39:E61))=$D$65)</f>
        <v>1</v>
      </c>
      <c r="F65" s="193" t="b">
        <f>+((COUNTA(F39:F61))=D65)</f>
        <v>1</v>
      </c>
      <c r="G65" s="193" t="b">
        <f>+((COUNT(G39:G61))=D65)</f>
        <v>1</v>
      </c>
      <c r="H65" s="784" t="b">
        <f>+((COUNTA(H39:H60))=D65)</f>
        <v>0</v>
      </c>
      <c r="I65" s="867"/>
      <c r="J65" s="194"/>
      <c r="K65" s="195"/>
      <c r="L65" s="196" t="b">
        <f>+((COUNTA(L39:L61))=D65)</f>
        <v>1</v>
      </c>
      <c r="M65" s="197"/>
      <c r="N65" s="198" t="b">
        <f>+((COUNT(N39:N61))=$D$65)</f>
        <v>1</v>
      </c>
      <c r="O65" s="193" t="b">
        <f>+((COUNT(O39:O62))=$D$65)</f>
        <v>1</v>
      </c>
      <c r="P65" s="193" t="b">
        <f>+((COUNT(P39:P62))=$D$65)</f>
        <v>1</v>
      </c>
      <c r="Q65" s="193" t="b">
        <f>+((COUNTA(Q39:Q62))=$D$65)</f>
        <v>1</v>
      </c>
      <c r="R65" s="193" t="b">
        <f>+((COUNTA(R39:R62))=$D$65)</f>
        <v>1</v>
      </c>
      <c r="S65" s="199">
        <f>SUM(S39:S61)</f>
        <v>0</v>
      </c>
      <c r="T65" s="199"/>
      <c r="U65" s="193" t="b">
        <f>+((COUNTA(U39:U62))=$D$65)</f>
        <v>1</v>
      </c>
      <c r="V65" s="193" t="b">
        <f>+((COUNTA(V39:V62))=$D$65)</f>
        <v>1</v>
      </c>
      <c r="W65" s="193" t="b">
        <f>+((COUNTA(W39:W62))=$D$65)</f>
        <v>1</v>
      </c>
      <c r="X65" s="193" t="b">
        <f>+((COUNT(X39:X62))=$D$65)</f>
        <v>1</v>
      </c>
      <c r="Y65" s="193" t="b">
        <f>+((COUNT(Y39:Y62))=$D$65)</f>
        <v>1</v>
      </c>
      <c r="Z65" s="193" t="b">
        <f t="shared" ref="Z65:AG65" si="1">+((COUNTA(Z39:Z62))=$D$65)</f>
        <v>1</v>
      </c>
      <c r="AA65" s="193" t="b">
        <f t="shared" si="1"/>
        <v>1</v>
      </c>
      <c r="AB65" s="193" t="b">
        <f t="shared" si="1"/>
        <v>1</v>
      </c>
      <c r="AC65" s="193" t="b">
        <f t="shared" si="1"/>
        <v>1</v>
      </c>
      <c r="AD65" s="193" t="b">
        <f t="shared" si="1"/>
        <v>1</v>
      </c>
      <c r="AE65" s="193" t="b">
        <f t="shared" si="1"/>
        <v>1</v>
      </c>
      <c r="AF65" s="193" t="b">
        <f t="shared" si="1"/>
        <v>1</v>
      </c>
      <c r="AG65" s="200" t="b">
        <f t="shared" si="1"/>
        <v>0</v>
      </c>
      <c r="AH65" s="197"/>
      <c r="AI65" s="201" t="b">
        <f>+((COUNTA(AI39:AI62))=$D$65)</f>
        <v>1</v>
      </c>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09"/>
      <c r="GF65" s="191"/>
    </row>
    <row r="66" spans="3:194" s="106" customFormat="1" ht="13.5" thickBot="1">
      <c r="C66" s="202"/>
      <c r="D66" s="203"/>
      <c r="E66" s="203"/>
      <c r="F66" s="203"/>
      <c r="G66" s="203"/>
      <c r="H66" s="203"/>
      <c r="I66" s="203"/>
      <c r="J66" s="203"/>
      <c r="K66" s="203"/>
      <c r="L66" s="203"/>
      <c r="M66" s="204"/>
      <c r="N66" s="203"/>
      <c r="O66" s="203"/>
      <c r="P66" s="203"/>
      <c r="Q66" s="203"/>
      <c r="R66" s="203"/>
      <c r="S66" s="205"/>
      <c r="T66" s="205"/>
      <c r="U66" s="203"/>
      <c r="V66" s="203"/>
      <c r="W66" s="203"/>
      <c r="X66" s="203"/>
      <c r="Y66" s="203"/>
      <c r="Z66" s="203"/>
      <c r="AA66" s="203"/>
      <c r="AB66" s="203"/>
      <c r="AC66" s="203"/>
      <c r="AD66" s="203"/>
      <c r="AE66" s="204"/>
      <c r="AF66" s="204"/>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6"/>
      <c r="GL66" s="191"/>
    </row>
    <row r="67" spans="3:194" s="136" customFormat="1">
      <c r="M67" s="141"/>
      <c r="AE67" s="141"/>
      <c r="AF67" s="141"/>
      <c r="GF67" s="106"/>
      <c r="GL67" s="106"/>
    </row>
    <row r="68" spans="3:194" s="136" customFormat="1">
      <c r="M68" s="141"/>
      <c r="AE68" s="141"/>
      <c r="AF68" s="141"/>
      <c r="GL68" s="106"/>
    </row>
    <row r="69" spans="3:194" s="136" customFormat="1">
      <c r="M69" s="141"/>
      <c r="AE69" s="141"/>
      <c r="AF69" s="141"/>
    </row>
    <row r="70" spans="3:194" s="136" customFormat="1">
      <c r="M70" s="141"/>
      <c r="AE70" s="141"/>
      <c r="AF70" s="141"/>
    </row>
    <row r="71" spans="3:194" s="136" customFormat="1">
      <c r="M71" s="141"/>
      <c r="AE71" s="141"/>
      <c r="AF71" s="141"/>
    </row>
    <row r="72" spans="3:194" s="136" customFormat="1">
      <c r="M72" s="141"/>
      <c r="AE72" s="141"/>
      <c r="AF72" s="141"/>
    </row>
    <row r="73" spans="3:194" s="136" customFormat="1">
      <c r="M73" s="141"/>
      <c r="AE73" s="141"/>
      <c r="AF73" s="141"/>
    </row>
    <row r="74" spans="3:194" s="136" customFormat="1">
      <c r="M74" s="141"/>
      <c r="AE74" s="141"/>
      <c r="AF74" s="141"/>
    </row>
    <row r="75" spans="3:194" s="136" customFormat="1">
      <c r="M75" s="141"/>
      <c r="AE75" s="141"/>
      <c r="AF75" s="141"/>
    </row>
    <row r="76" spans="3:194" s="136" customFormat="1">
      <c r="M76" s="141"/>
      <c r="AE76" s="141"/>
      <c r="AF76" s="141"/>
    </row>
    <row r="77" spans="3:194" s="136" customFormat="1">
      <c r="M77" s="141"/>
      <c r="AE77" s="141"/>
      <c r="AF77" s="141"/>
    </row>
    <row r="78" spans="3:194" s="136" customFormat="1">
      <c r="M78" s="141"/>
      <c r="AE78" s="141"/>
      <c r="AF78" s="141"/>
    </row>
    <row r="79" spans="3:194" s="136" customFormat="1">
      <c r="M79" s="141"/>
      <c r="AE79" s="141"/>
      <c r="AF79" s="141"/>
    </row>
    <row r="80" spans="3:194" s="136" customFormat="1">
      <c r="M80" s="141"/>
      <c r="AE80" s="141"/>
      <c r="AF80" s="141"/>
    </row>
    <row r="81" spans="13:194" s="136" customFormat="1">
      <c r="M81" s="141"/>
      <c r="AE81" s="141"/>
      <c r="AF81" s="141"/>
    </row>
    <row r="82" spans="13:194" s="136" customFormat="1">
      <c r="M82" s="141"/>
      <c r="AE82" s="141"/>
      <c r="AF82" s="141"/>
    </row>
    <row r="83" spans="13:194">
      <c r="GF83" s="136"/>
      <c r="GL83" s="136"/>
    </row>
    <row r="84" spans="13:194">
      <c r="GL84" s="136"/>
    </row>
  </sheetData>
  <sheetProtection insertRows="0" deleteRows="0" autoFilter="0" pivotTables="0"/>
  <autoFilter ref="D37:BU58">
    <filterColumn colId="4" showButton="0"/>
    <filterColumn colId="6" showButton="0"/>
    <filterColumn colId="10" showButton="0"/>
    <filterColumn colId="11" showButton="0"/>
    <filterColumn colId="34" showButton="0"/>
    <filterColumn colId="39" showButton="0"/>
    <filterColumn colId="40" showButton="0"/>
    <filterColumn colId="41" showButton="0"/>
    <filterColumn colId="42" showButton="0"/>
    <filterColumn colId="43" showButton="0"/>
    <filterColumn colId="44"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autoFilter>
  <sortState ref="GF24:GF32">
    <sortCondition ref="GF24:GF32"/>
  </sortState>
  <dataConsolidate/>
  <mergeCells count="151">
    <mergeCell ref="C2:V2"/>
    <mergeCell ref="D11:J11"/>
    <mergeCell ref="L11:Q11"/>
    <mergeCell ref="D12:E12"/>
    <mergeCell ref="H12:J12"/>
    <mergeCell ref="N12:P12"/>
    <mergeCell ref="F15:G15"/>
    <mergeCell ref="M15:Q15"/>
    <mergeCell ref="D16:E16"/>
    <mergeCell ref="F16:J16"/>
    <mergeCell ref="D18:G18"/>
    <mergeCell ref="D13:E13"/>
    <mergeCell ref="F13:G13"/>
    <mergeCell ref="I13:J13"/>
    <mergeCell ref="N13:P13"/>
    <mergeCell ref="D14:E14"/>
    <mergeCell ref="F14:G14"/>
    <mergeCell ref="H14:H15"/>
    <mergeCell ref="I14:J15"/>
    <mergeCell ref="N14:P14"/>
    <mergeCell ref="D15:E15"/>
    <mergeCell ref="D20:AL20"/>
    <mergeCell ref="D22:D23"/>
    <mergeCell ref="E22:E23"/>
    <mergeCell ref="F22:H23"/>
    <mergeCell ref="I22:J23"/>
    <mergeCell ref="K22:L23"/>
    <mergeCell ref="M22:M23"/>
    <mergeCell ref="N22:O23"/>
    <mergeCell ref="P22:Q23"/>
    <mergeCell ref="R22:R23"/>
    <mergeCell ref="S22:S23"/>
    <mergeCell ref="U22:U23"/>
    <mergeCell ref="V22:X23"/>
    <mergeCell ref="Y22:AG22"/>
    <mergeCell ref="AH22:AI22"/>
    <mergeCell ref="AJ22:AL22"/>
    <mergeCell ref="AE23:AG23"/>
    <mergeCell ref="AH23:AI23"/>
    <mergeCell ref="AJ23:AK23"/>
    <mergeCell ref="D21:AL21"/>
    <mergeCell ref="AE24:AG24"/>
    <mergeCell ref="AH24:AI24"/>
    <mergeCell ref="AJ24:AK24"/>
    <mergeCell ref="F25:H25"/>
    <mergeCell ref="I25:J25"/>
    <mergeCell ref="K25:L25"/>
    <mergeCell ref="N25:O25"/>
    <mergeCell ref="P25:Q25"/>
    <mergeCell ref="V25:X25"/>
    <mergeCell ref="AE25:AG25"/>
    <mergeCell ref="F24:H24"/>
    <mergeCell ref="I24:J24"/>
    <mergeCell ref="K24:L24"/>
    <mergeCell ref="N24:O24"/>
    <mergeCell ref="P24:Q24"/>
    <mergeCell ref="V24:X24"/>
    <mergeCell ref="AH25:AI25"/>
    <mergeCell ref="AJ25:AK25"/>
    <mergeCell ref="F26:H26"/>
    <mergeCell ref="I26:J26"/>
    <mergeCell ref="K26:L26"/>
    <mergeCell ref="N26:O26"/>
    <mergeCell ref="P26:Q26"/>
    <mergeCell ref="V26:X26"/>
    <mergeCell ref="AE26:AG26"/>
    <mergeCell ref="AH26:AI26"/>
    <mergeCell ref="AJ26:AK26"/>
    <mergeCell ref="F27:H27"/>
    <mergeCell ref="I27:J27"/>
    <mergeCell ref="K27:L27"/>
    <mergeCell ref="N27:O27"/>
    <mergeCell ref="P27:Q27"/>
    <mergeCell ref="V27:X27"/>
    <mergeCell ref="AE27:AG27"/>
    <mergeCell ref="AH27:AI27"/>
    <mergeCell ref="AJ27:AK27"/>
    <mergeCell ref="AE28:AG28"/>
    <mergeCell ref="AH28:AI28"/>
    <mergeCell ref="AJ28:AK28"/>
    <mergeCell ref="D30:AI30"/>
    <mergeCell ref="AJ30:AK30"/>
    <mergeCell ref="D35:AI35"/>
    <mergeCell ref="AK35:BU35"/>
    <mergeCell ref="F28:H28"/>
    <mergeCell ref="I28:J28"/>
    <mergeCell ref="K28:L28"/>
    <mergeCell ref="N28:O28"/>
    <mergeCell ref="P28:Q28"/>
    <mergeCell ref="V28:X28"/>
    <mergeCell ref="O31:R34"/>
    <mergeCell ref="AG34:AI34"/>
    <mergeCell ref="X37:X38"/>
    <mergeCell ref="D36:BU36"/>
    <mergeCell ref="D37:D38"/>
    <mergeCell ref="E37:E38"/>
    <mergeCell ref="F37:F38"/>
    <mergeCell ref="G37:G38"/>
    <mergeCell ref="H37:I38"/>
    <mergeCell ref="J37:K38"/>
    <mergeCell ref="L37:L38"/>
    <mergeCell ref="M37:M38"/>
    <mergeCell ref="N37:P37"/>
    <mergeCell ref="AQ37:AW37"/>
    <mergeCell ref="AX37:BU37"/>
    <mergeCell ref="AO37:AO38"/>
    <mergeCell ref="AJ37:AJ38"/>
    <mergeCell ref="T37:T38"/>
    <mergeCell ref="J40:K40"/>
    <mergeCell ref="J41:K41"/>
    <mergeCell ref="J42:K42"/>
    <mergeCell ref="AL37:AM37"/>
    <mergeCell ref="AN37:AN38"/>
    <mergeCell ref="AP37:AP38"/>
    <mergeCell ref="J39:K39"/>
    <mergeCell ref="AE37:AE38"/>
    <mergeCell ref="AF37:AF38"/>
    <mergeCell ref="AG37:AG38"/>
    <mergeCell ref="AH37:AH38"/>
    <mergeCell ref="AI37:AI38"/>
    <mergeCell ref="AK37:AK38"/>
    <mergeCell ref="Y37:Y38"/>
    <mergeCell ref="Z37:Z38"/>
    <mergeCell ref="AA37:AA38"/>
    <mergeCell ref="AB37:AB38"/>
    <mergeCell ref="AC37:AC38"/>
    <mergeCell ref="AD37:AD38"/>
    <mergeCell ref="R37:R38"/>
    <mergeCell ref="S37:S38"/>
    <mergeCell ref="U37:U38"/>
    <mergeCell ref="V37:V38"/>
    <mergeCell ref="W37:W38"/>
    <mergeCell ref="J49:K49"/>
    <mergeCell ref="J50:K50"/>
    <mergeCell ref="J51:K51"/>
    <mergeCell ref="J46:K46"/>
    <mergeCell ref="J47:K47"/>
    <mergeCell ref="J48:K48"/>
    <mergeCell ref="J43:K43"/>
    <mergeCell ref="J44:K44"/>
    <mergeCell ref="J45:K45"/>
    <mergeCell ref="H65:I65"/>
    <mergeCell ref="H64:I64"/>
    <mergeCell ref="D62:AI62"/>
    <mergeCell ref="D63:AI63"/>
    <mergeCell ref="J56:K56"/>
    <mergeCell ref="J57:K57"/>
    <mergeCell ref="J58:K58"/>
    <mergeCell ref="J52:K52"/>
    <mergeCell ref="J53:K53"/>
    <mergeCell ref="J54:K54"/>
  </mergeCells>
  <conditionalFormatting sqref="E24:E28">
    <cfRule type="duplicateValues" dxfId="6" priority="3"/>
    <cfRule type="duplicateValues" dxfId="5" priority="5"/>
  </conditionalFormatting>
  <conditionalFormatting sqref="F12">
    <cfRule type="cellIs" dxfId="4" priority="1" operator="between">
      <formula>$E$24</formula>
      <formula>$E$28</formula>
    </cfRule>
  </conditionalFormatting>
  <dataValidations xWindow="504" yWindow="484" count="32">
    <dataValidation type="list" allowBlank="1" showInputMessage="1" showErrorMessage="1" sqref="AE39:AE58">
      <formula1>$GL$4:$GL$6</formula1>
    </dataValidation>
    <dataValidation type="list" allowBlank="1" showInputMessage="1" showErrorMessage="1" sqref="AH24:AI28">
      <formula1>$GF$4:$GF$5</formula1>
    </dataValidation>
    <dataValidation allowBlank="1" showInputMessage="1" showErrorMessage="1" prompt="El valor registrado en esta columna deberá ser en fecha" sqref="AL37:AM37"/>
    <dataValidation allowBlank="1" showInputMessage="1" showErrorMessage="1" prompt="El valor registrado en esta columna deberá ser en texto, puede incluir caracteres especiales." sqref="Z37:Z38"/>
    <dataValidation allowBlank="1" showInputMessage="1" showErrorMessage="1" prompt="El valor registrado en esta columna deberá ser alfanumérico" sqref="W37:W38"/>
    <dataValidation allowBlank="1" showInputMessage="1" showErrorMessage="1" prompt="El valor registrado en esta columna deberá ser numérico" sqref="G37:G38 N37:P37 AP37:AP38 X37:Y38 AG37:AG38 AN37:AN38 S37:S38"/>
    <dataValidation allowBlank="1" showInputMessage="1" showErrorMessage="1" prompt="El valor registrado en esta columna deberá ser en texto" sqref="F37:F38 H37:M38 Q64 R37:R38 T37:V38 AA37:AF38 Q37"/>
    <dataValidation allowBlank="1" showInputMessage="1" showErrorMessage="1" prompt="El valor registrado para esta columna será numérico y ascendente._x000a_Cada línea de trabajador deberá registrar numeración." sqref="D37:D38"/>
    <dataValidation allowBlank="1" showInputMessage="1" showErrorMessage="1" prompt="El valor registrado en esta columna deberá ser numérico_x000a_" sqref="E37:E38"/>
    <dataValidation allowBlank="1" showInputMessage="1" showErrorMessage="1" prompt="Inidcar el número de meses de la práctica del estudiante" sqref="AN39:AN58"/>
    <dataValidation allowBlank="1" showInputMessage="1" showErrorMessage="1" prompt="Marcar solo con X los días en los que desarrolla la actividad" sqref="AQ39:AW58"/>
    <dataValidation allowBlank="1" showInputMessage="1" showErrorMessage="1" prompt="Marcar solo con X las horas en las que se desarrolla la actividad" sqref="AX39:BU58"/>
    <dataValidation allowBlank="1" showInputMessage="1" showErrorMessage="1" prompt="Debe diligenciar Código Tipo de Trabajador_x000a_" sqref="AH39:AH58"/>
    <dataValidation allowBlank="1" showInputMessage="1" showErrorMessage="1" prompt="El  subtipo de afiliado va ligado al tipo de trabajador, ver hoja de subtipos." sqref="AI37:AI58"/>
    <dataValidation type="list" allowBlank="1" showInputMessage="1" showErrorMessage="1" sqref="AC24:AC29 F59:F61">
      <formula1>$GF$24:$GF$31</formula1>
    </dataValidation>
    <dataValidation type="list" allowBlank="1" showInputMessage="1" showErrorMessage="1" sqref="F39:F58">
      <formula1>$GF$24:$GF$32</formula1>
    </dataValidation>
    <dataValidation type="list" allowBlank="1" showInputMessage="1" showErrorMessage="1" sqref="M24:M29 M31:M34">
      <formula1>$GF$8:$GF$12</formula1>
    </dataValidation>
    <dataValidation type="list" allowBlank="1" showInputMessage="1" showErrorMessage="1" sqref="AH29">
      <formula1>$GF$4:$GF$8</formula1>
    </dataValidation>
    <dataValidation type="list" allowBlank="1" showInputMessage="1" showErrorMessage="1" sqref="AE59:AE61">
      <formula1>$GL$4:$GL$8</formula1>
    </dataValidation>
    <dataValidation type="list" allowBlank="1" showInputMessage="1" showErrorMessage="1" sqref="R24:R29">
      <formula1>$GF$14:$GF$15</formula1>
    </dataValidation>
    <dataValidation type="list" allowBlank="1" showInputMessage="1" showErrorMessage="1" sqref="AF59:AF61">
      <formula1>$GL$11:$GL$12</formula1>
    </dataValidation>
    <dataValidation type="list" allowBlank="1" showInputMessage="1" showErrorMessage="1" sqref="AC39:AC61">
      <formula1>GF$14:GF$15</formula1>
    </dataValidation>
    <dataValidation type="whole" operator="notEqual" allowBlank="1" showInputMessage="1" showErrorMessage="1" errorTitle="ERROR" error="CODIGO NO PUEDE SER IGUAL AL DE LA SEDE" promptTitle="ERROR" prompt="SI LA CASILLA SE TORNA ROSA, EL CODIGO DE CENTRO DE TRABAJO ASIGNADO YA EXISTE" sqref="E24:E28">
      <formula1>$F$12</formula1>
    </dataValidation>
    <dataValidation type="list" allowBlank="1" showInputMessage="1" showErrorMessage="1" sqref="AJ39:AJ58">
      <formula1>$GL$36:$GL$37</formula1>
    </dataValidation>
    <dataValidation type="list" allowBlank="1" showInputMessage="1" showErrorMessage="1" prompt="El  subtipo de afiliado va ligado al tipo de trabajador, ver hoja de subtipos." sqref="AJ37">
      <formula1>$GL$36:$GL$37</formula1>
    </dataValidation>
    <dataValidation type="list" allowBlank="1" showInputMessage="1" showErrorMessage="1" sqref="AG59:AG61">
      <formula1>$GL$14:$GL$28</formula1>
    </dataValidation>
    <dataValidation type="list" allowBlank="1" showInputMessage="1" showErrorMessage="1" sqref="AH59:AH61">
      <formula1>$GM$12:$GM$26</formula1>
    </dataValidation>
    <dataValidation type="list" allowBlank="1" showInputMessage="1" showErrorMessage="1" sqref="AO39:AO1048576">
      <formula1>$GM$29:$GM$31</formula1>
    </dataValidation>
    <dataValidation type="list" allowBlank="1" showInputMessage="1" showErrorMessage="1" sqref="Q59:Q61">
      <formula1>$GF$17:$GF$19</formula1>
    </dataValidation>
    <dataValidation type="list" allowBlank="1" showInputMessage="1" showErrorMessage="1" sqref="AF39:AF58">
      <formula1>$GL$8:$GL$11</formula1>
    </dataValidation>
    <dataValidation type="list" allowBlank="1" showInputMessage="1" showErrorMessage="1" sqref="Q39:Q58">
      <formula1>$GF$17:$GF$21</formula1>
    </dataValidation>
    <dataValidation type="list" allowBlank="1" showInputMessage="1" showErrorMessage="1" sqref="T39:T58">
      <formula1>"1-Fijo,2-Variable"</formula1>
    </dataValidation>
  </dataValidations>
  <pageMargins left="0.25" right="0.25" top="0.75" bottom="0.75" header="0.3" footer="0.3"/>
  <pageSetup scale="55" pageOrder="overThenDown" orientation="landscape" r:id="rId1"/>
  <rowBreaks count="1" manualBreakCount="1">
    <brk id="28" max="16383" man="1"/>
  </rowBreaks>
  <colBreaks count="2" manualBreakCount="2">
    <brk id="17" min="4" max="27" man="1"/>
    <brk id="29" min="4" max="27"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0D693E26-68B8-4021-AFAB-BBB9DDB5B845}">
            <xm:f>'Sede 01 - Trabajadores'!$F$12</xm:f>
            <x14:dxf>
              <fill>
                <patternFill>
                  <bgColor rgb="FFFFFF00"/>
                </patternFill>
              </fill>
            </x14:dxf>
          </x14:cfRule>
          <x14:cfRule type="cellIs" priority="4" operator="between" id="{9C60E21B-7B26-4D9E-ADAC-21353839B4AD}">
            <xm:f>'Sede 01 - Trabajadores'!$E$24</xm:f>
            <xm:f>'Sede 01 - Trabajadores'!$E$28</xm:f>
            <x14:dxf>
              <fill>
                <patternFill>
                  <bgColor theme="9" tint="0.39994506668294322"/>
                </patternFill>
              </fill>
            </x14:dxf>
          </x14:cfRule>
          <xm:sqref>E24:E28</xm:sqref>
        </x14:conditionalFormatting>
        <x14:conditionalFormatting xmlns:xm="http://schemas.microsoft.com/office/excel/2006/main">
          <x14:cfRule type="cellIs" priority="8" operator="between" id="{F505B2B3-2CC1-470C-B89F-AA5EB943B3DE}">
            <xm:f>'Sede 01 - Trabajadores'!$E$24</xm:f>
            <xm:f>'Sede 01 - Trabajadores'!$E$28</xm:f>
            <x14:dxf>
              <fill>
                <patternFill>
                  <bgColor theme="9" tint="0.39994506668294322"/>
                </patternFill>
              </fill>
            </x14:dxf>
          </x14:cfRule>
          <xm:sqref>F12</xm:sqref>
        </x14:conditionalFormatting>
      </x14:conditionalFormattings>
    </ext>
    <ext xmlns:x14="http://schemas.microsoft.com/office/spreadsheetml/2009/9/main" uri="{CCE6A557-97BC-4b89-ADB6-D9C93CAAB3DF}">
      <x14:dataValidations xmlns:xm="http://schemas.microsoft.com/office/excel/2006/main" xWindow="504" yWindow="484" count="4">
        <x14:dataValidation type="list" allowBlank="1" showInputMessage="1" showErrorMessage="1">
          <x14:formula1>
            <xm:f>'Cód. Tipo de trabajador cotz'!$X$50:$X$63</xm:f>
          </x14:formula1>
          <xm:sqref>AG39:AG58</xm:sqref>
        </x14:dataValidation>
        <x14:dataValidation type="list" allowBlank="1" showInputMessage="1" showErrorMessage="1">
          <x14:formula1>
            <xm:f>'Listado Actividades Economicas'!#REF!</xm:f>
          </x14:formula1>
          <xm:sqref>I29:J29</xm:sqref>
        </x14:dataValidation>
        <x14:dataValidation type="whole" operator="notEqual" allowBlank="1" showInputMessage="1" showErrorMessage="1" errorTitle="ERROR" error="CODIGO NO PUEDE SER IGUAL AL DE LA SEDE" promptTitle="ERROR" prompt="SI LA CASILLA SE TORNA ROSA, EL CODIGO DE SEDE ASIGNADO YA EXISTE">
          <x14:formula1>
            <xm:f>'Sede 01 - Trabajadores'!F12</xm:f>
          </x14:formula1>
          <xm:sqref>F12</xm:sqref>
        </x14:dataValidation>
        <x14:dataValidation type="list" allowBlank="1" showInputMessage="1" showErrorMessage="1">
          <x14:formula1>
            <xm:f>'Listado Actividades Economicas'!B$5:B$1108</xm:f>
          </x14:formula1>
          <xm:sqref>I24:J28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104"/>
  <sheetViews>
    <sheetView showGridLines="0" topLeftCell="A89" zoomScaleNormal="100" zoomScalePageLayoutView="161" workbookViewId="0">
      <selection activeCell="C109" sqref="C109"/>
    </sheetView>
  </sheetViews>
  <sheetFormatPr baseColWidth="10" defaultColWidth="10.85546875" defaultRowHeight="15"/>
  <cols>
    <col min="1" max="1" width="4.7109375" style="15" customWidth="1"/>
    <col min="2" max="6" width="10.85546875" style="15"/>
    <col min="7" max="7" width="16" style="15" customWidth="1"/>
    <col min="8" max="16384" width="10.85546875" style="15"/>
  </cols>
  <sheetData>
    <row r="1" spans="1:11" ht="25.5" customHeight="1">
      <c r="A1" s="712" t="s">
        <v>405</v>
      </c>
      <c r="B1" s="712"/>
      <c r="C1" s="712"/>
      <c r="D1" s="712"/>
      <c r="E1" s="712"/>
      <c r="F1" s="712"/>
      <c r="G1" s="712"/>
      <c r="H1" s="712"/>
      <c r="I1" s="712"/>
      <c r="J1" s="1"/>
      <c r="K1" s="1"/>
    </row>
    <row r="3" spans="1:11">
      <c r="A3" s="15" t="s">
        <v>406</v>
      </c>
    </row>
    <row r="4" spans="1:11" ht="34.5" customHeight="1">
      <c r="A4" s="757" t="s">
        <v>407</v>
      </c>
      <c r="B4" s="757"/>
      <c r="C4" s="757"/>
      <c r="D4" s="757"/>
      <c r="E4" s="757"/>
      <c r="F4" s="757"/>
      <c r="G4" s="757"/>
      <c r="H4" s="757"/>
      <c r="I4" s="757"/>
      <c r="J4" s="757"/>
      <c r="K4" s="757"/>
    </row>
    <row r="5" spans="1:11">
      <c r="A5" s="15" t="s">
        <v>408</v>
      </c>
    </row>
    <row r="7" spans="1:11">
      <c r="A7" s="1" t="s">
        <v>237</v>
      </c>
    </row>
    <row r="8" spans="1:11">
      <c r="A8" s="15" t="s">
        <v>409</v>
      </c>
    </row>
    <row r="10" spans="1:11">
      <c r="A10" s="758" t="s">
        <v>372</v>
      </c>
      <c r="B10" s="758"/>
      <c r="C10" s="758"/>
      <c r="D10" s="758"/>
      <c r="E10" s="758"/>
      <c r="F10" s="758"/>
      <c r="G10" s="758"/>
      <c r="H10" s="758"/>
      <c r="I10" s="758"/>
      <c r="J10" s="758"/>
      <c r="K10" s="758"/>
    </row>
    <row r="11" spans="1:11" s="2" customFormat="1">
      <c r="A11" s="2" t="s">
        <v>90</v>
      </c>
    </row>
    <row r="12" spans="1:11" s="2" customFormat="1"/>
    <row r="13" spans="1:11">
      <c r="A13" s="3">
        <v>1</v>
      </c>
      <c r="B13" s="15" t="s">
        <v>410</v>
      </c>
    </row>
    <row r="14" spans="1:11">
      <c r="A14" s="3">
        <v>2</v>
      </c>
      <c r="B14" s="15" t="s">
        <v>411</v>
      </c>
    </row>
    <row r="15" spans="1:11">
      <c r="A15" s="3">
        <v>3</v>
      </c>
      <c r="B15" s="15" t="s">
        <v>412</v>
      </c>
    </row>
    <row r="16" spans="1:11">
      <c r="A16" s="3">
        <v>4</v>
      </c>
      <c r="B16" s="15" t="s">
        <v>238</v>
      </c>
    </row>
    <row r="17" spans="1:4">
      <c r="A17" s="3">
        <v>5</v>
      </c>
      <c r="B17" s="15" t="s">
        <v>413</v>
      </c>
    </row>
    <row r="18" spans="1:4">
      <c r="A18" s="3">
        <v>6</v>
      </c>
      <c r="B18" s="15" t="s">
        <v>414</v>
      </c>
    </row>
    <row r="19" spans="1:4">
      <c r="A19" s="3">
        <v>7</v>
      </c>
      <c r="B19" s="15" t="s">
        <v>415</v>
      </c>
    </row>
    <row r="20" spans="1:4">
      <c r="A20" s="3">
        <v>8</v>
      </c>
      <c r="B20" s="15" t="s">
        <v>416</v>
      </c>
    </row>
    <row r="21" spans="1:4">
      <c r="A21" s="3">
        <v>9</v>
      </c>
      <c r="B21" s="15" t="s">
        <v>417</v>
      </c>
    </row>
    <row r="22" spans="1:4">
      <c r="B22" s="4"/>
      <c r="C22" s="904"/>
      <c r="D22" s="904"/>
    </row>
    <row r="23" spans="1:4" s="1" customFormat="1">
      <c r="A23" s="5" t="s">
        <v>239</v>
      </c>
      <c r="B23" s="5"/>
      <c r="C23" s="5"/>
    </row>
    <row r="25" spans="1:4">
      <c r="A25" s="3">
        <v>1</v>
      </c>
      <c r="B25" s="15" t="s">
        <v>240</v>
      </c>
    </row>
    <row r="26" spans="1:4">
      <c r="A26" s="3">
        <v>2</v>
      </c>
      <c r="B26" s="15" t="s">
        <v>241</v>
      </c>
    </row>
    <row r="27" spans="1:4">
      <c r="A27" s="3">
        <v>3</v>
      </c>
      <c r="B27" s="15" t="s">
        <v>242</v>
      </c>
    </row>
    <row r="28" spans="1:4">
      <c r="A28" s="3">
        <v>4</v>
      </c>
      <c r="B28" s="15" t="s">
        <v>243</v>
      </c>
    </row>
    <row r="29" spans="1:4">
      <c r="A29" s="3">
        <v>5</v>
      </c>
      <c r="B29" s="15" t="s">
        <v>244</v>
      </c>
    </row>
    <row r="30" spans="1:4">
      <c r="A30" s="3">
        <v>6</v>
      </c>
      <c r="B30" s="15" t="s">
        <v>245</v>
      </c>
    </row>
    <row r="31" spans="1:4">
      <c r="A31" s="3">
        <v>7</v>
      </c>
      <c r="B31" s="15" t="s">
        <v>246</v>
      </c>
    </row>
    <row r="33" spans="1:11">
      <c r="A33" s="758" t="s">
        <v>418</v>
      </c>
      <c r="B33" s="758"/>
      <c r="C33" s="758"/>
      <c r="D33" s="758"/>
      <c r="E33" s="758"/>
      <c r="F33" s="758"/>
      <c r="G33" s="758"/>
      <c r="H33" s="758"/>
      <c r="I33" s="758"/>
      <c r="J33" s="758"/>
      <c r="K33" s="758"/>
    </row>
    <row r="34" spans="1:11" ht="15" customHeight="1">
      <c r="A34" s="2" t="s">
        <v>90</v>
      </c>
    </row>
    <row r="35" spans="1:11" ht="15" customHeight="1">
      <c r="A35" s="2"/>
    </row>
    <row r="36" spans="1:11" s="7" customFormat="1">
      <c r="A36" s="3">
        <v>1</v>
      </c>
      <c r="B36" s="6" t="s">
        <v>419</v>
      </c>
    </row>
    <row r="37" spans="1:11" ht="42.75" customHeight="1">
      <c r="A37" s="3">
        <v>2</v>
      </c>
      <c r="B37" s="902" t="s">
        <v>2095</v>
      </c>
      <c r="C37" s="902"/>
      <c r="D37" s="902"/>
      <c r="E37" s="902"/>
      <c r="F37" s="902"/>
      <c r="G37" s="902"/>
      <c r="H37" s="902"/>
      <c r="I37" s="902"/>
      <c r="J37" s="902"/>
      <c r="K37" s="902"/>
    </row>
    <row r="38" spans="1:11" ht="42.75" customHeight="1">
      <c r="A38" s="3">
        <v>3</v>
      </c>
      <c r="B38" s="903" t="s">
        <v>2096</v>
      </c>
      <c r="C38" s="903"/>
      <c r="D38" s="903"/>
      <c r="E38" s="903"/>
      <c r="F38" s="903"/>
      <c r="G38" s="903"/>
      <c r="H38" s="903"/>
      <c r="I38" s="903"/>
      <c r="J38" s="903"/>
      <c r="K38" s="903"/>
    </row>
    <row r="39" spans="1:11">
      <c r="A39" s="3">
        <v>4</v>
      </c>
      <c r="B39" s="8" t="s">
        <v>420</v>
      </c>
    </row>
    <row r="40" spans="1:11">
      <c r="A40" s="9">
        <v>5</v>
      </c>
      <c r="B40" s="15" t="s">
        <v>421</v>
      </c>
    </row>
    <row r="41" spans="1:11">
      <c r="A41" s="9">
        <v>6</v>
      </c>
      <c r="B41" s="15" t="s">
        <v>422</v>
      </c>
    </row>
    <row r="42" spans="1:11">
      <c r="A42" s="9">
        <v>7</v>
      </c>
      <c r="B42" s="15" t="s">
        <v>423</v>
      </c>
    </row>
    <row r="43" spans="1:11">
      <c r="A43" s="9">
        <v>8</v>
      </c>
      <c r="B43" s="15" t="s">
        <v>424</v>
      </c>
    </row>
    <row r="44" spans="1:11">
      <c r="A44" s="9">
        <v>10</v>
      </c>
      <c r="B44" s="15" t="s">
        <v>425</v>
      </c>
    </row>
    <row r="45" spans="1:11">
      <c r="A45" s="9">
        <v>11</v>
      </c>
      <c r="B45" s="15" t="s">
        <v>426</v>
      </c>
    </row>
    <row r="46" spans="1:11">
      <c r="A46" s="6"/>
      <c r="B46" s="8"/>
    </row>
    <row r="47" spans="1:11" s="2" customFormat="1">
      <c r="A47" s="10" t="s">
        <v>427</v>
      </c>
    </row>
    <row r="48" spans="1:11">
      <c r="A48" s="6"/>
    </row>
    <row r="49" spans="1:2">
      <c r="A49" s="15">
        <v>12</v>
      </c>
      <c r="B49" s="15" t="s">
        <v>91</v>
      </c>
    </row>
    <row r="50" spans="1:2">
      <c r="A50" s="15">
        <v>13</v>
      </c>
      <c r="B50" s="15" t="s">
        <v>92</v>
      </c>
    </row>
    <row r="51" spans="1:2">
      <c r="A51" s="15">
        <v>14</v>
      </c>
      <c r="B51" s="15" t="s">
        <v>93</v>
      </c>
    </row>
    <row r="52" spans="1:2">
      <c r="A52" s="15">
        <v>15</v>
      </c>
      <c r="B52" s="15" t="s">
        <v>94</v>
      </c>
    </row>
    <row r="53" spans="1:2">
      <c r="A53" s="15">
        <v>16</v>
      </c>
      <c r="B53" s="15" t="s">
        <v>95</v>
      </c>
    </row>
    <row r="54" spans="1:2">
      <c r="A54" s="15">
        <v>17</v>
      </c>
      <c r="B54" s="15" t="s">
        <v>428</v>
      </c>
    </row>
    <row r="55" spans="1:2">
      <c r="A55" s="15">
        <v>18</v>
      </c>
      <c r="B55" s="15" t="s">
        <v>96</v>
      </c>
    </row>
    <row r="56" spans="1:2">
      <c r="B56" s="11"/>
    </row>
    <row r="57" spans="1:2" s="1" customFormat="1" ht="15" customHeight="1">
      <c r="A57" s="1" t="s">
        <v>247</v>
      </c>
      <c r="B57" s="12"/>
    </row>
    <row r="58" spans="1:2" ht="15" customHeight="1">
      <c r="A58" s="15">
        <v>21</v>
      </c>
      <c r="B58" s="11" t="s">
        <v>248</v>
      </c>
    </row>
    <row r="59" spans="1:2">
      <c r="A59" s="11"/>
      <c r="B59" s="11"/>
    </row>
    <row r="60" spans="1:2">
      <c r="A60" s="12" t="s">
        <v>249</v>
      </c>
      <c r="B60" s="11"/>
    </row>
    <row r="61" spans="1:2">
      <c r="A61" s="9">
        <v>22</v>
      </c>
      <c r="B61" s="11" t="s">
        <v>429</v>
      </c>
    </row>
    <row r="62" spans="1:2">
      <c r="A62" s="9">
        <v>23</v>
      </c>
      <c r="B62" s="11" t="s">
        <v>430</v>
      </c>
    </row>
    <row r="63" spans="1:2">
      <c r="A63" s="11"/>
      <c r="B63" s="11"/>
    </row>
    <row r="65" spans="1:11">
      <c r="A65" s="901" t="s">
        <v>431</v>
      </c>
      <c r="B65" s="901"/>
      <c r="C65" s="901"/>
      <c r="D65" s="901"/>
      <c r="E65" s="901"/>
      <c r="F65" s="901"/>
      <c r="G65" s="901"/>
      <c r="H65" s="901"/>
      <c r="I65" s="901"/>
      <c r="J65" s="901"/>
      <c r="K65" s="901"/>
    </row>
    <row r="66" spans="1:11">
      <c r="A66" s="12"/>
    </row>
    <row r="67" spans="1:11">
      <c r="A67" s="2" t="s">
        <v>90</v>
      </c>
    </row>
    <row r="69" spans="1:11">
      <c r="A69" s="446">
        <v>1</v>
      </c>
      <c r="B69" s="15" t="s">
        <v>432</v>
      </c>
    </row>
    <row r="70" spans="1:11">
      <c r="A70" s="446">
        <v>2</v>
      </c>
      <c r="B70" s="15" t="s">
        <v>433</v>
      </c>
    </row>
    <row r="71" spans="1:11">
      <c r="A71" s="446">
        <v>3</v>
      </c>
      <c r="B71" s="15" t="s">
        <v>434</v>
      </c>
    </row>
    <row r="72" spans="1:11">
      <c r="A72" s="446">
        <v>4</v>
      </c>
      <c r="B72" s="1" t="s">
        <v>435</v>
      </c>
    </row>
    <row r="73" spans="1:11">
      <c r="A73" s="446">
        <v>5</v>
      </c>
      <c r="B73" s="1" t="s">
        <v>436</v>
      </c>
    </row>
    <row r="74" spans="1:11">
      <c r="A74" s="446">
        <v>6</v>
      </c>
      <c r="B74" s="1" t="s">
        <v>250</v>
      </c>
    </row>
    <row r="75" spans="1:11">
      <c r="A75" s="446">
        <v>7</v>
      </c>
      <c r="B75" s="1" t="s">
        <v>251</v>
      </c>
    </row>
    <row r="76" spans="1:11">
      <c r="A76" s="446">
        <v>8</v>
      </c>
      <c r="B76" s="15" t="s">
        <v>2551</v>
      </c>
    </row>
    <row r="77" spans="1:11">
      <c r="A77" s="446">
        <v>9</v>
      </c>
      <c r="B77" s="15" t="s">
        <v>437</v>
      </c>
    </row>
    <row r="78" spans="1:11">
      <c r="A78" s="446">
        <v>10</v>
      </c>
      <c r="B78" s="15" t="s">
        <v>438</v>
      </c>
    </row>
    <row r="79" spans="1:11">
      <c r="A79" s="446">
        <v>11</v>
      </c>
      <c r="B79" s="1" t="s">
        <v>2550</v>
      </c>
    </row>
    <row r="80" spans="1:11">
      <c r="A80" s="446">
        <v>12</v>
      </c>
      <c r="B80" s="15" t="s">
        <v>439</v>
      </c>
    </row>
    <row r="81" spans="1:12">
      <c r="A81" s="446">
        <v>13</v>
      </c>
      <c r="B81" s="15" t="s">
        <v>440</v>
      </c>
    </row>
    <row r="82" spans="1:12">
      <c r="A82" s="446">
        <v>14</v>
      </c>
      <c r="B82" s="15" t="s">
        <v>441</v>
      </c>
    </row>
    <row r="83" spans="1:12">
      <c r="A83" s="446">
        <v>15</v>
      </c>
      <c r="B83" s="15" t="s">
        <v>442</v>
      </c>
    </row>
    <row r="84" spans="1:12">
      <c r="A84" s="446">
        <v>16</v>
      </c>
      <c r="B84" s="15" t="s">
        <v>443</v>
      </c>
    </row>
    <row r="85" spans="1:12">
      <c r="A85" s="446">
        <v>17</v>
      </c>
      <c r="B85" s="15" t="s">
        <v>444</v>
      </c>
    </row>
    <row r="86" spans="1:12">
      <c r="A86" s="446">
        <v>18</v>
      </c>
      <c r="B86" s="15" t="s">
        <v>445</v>
      </c>
    </row>
    <row r="87" spans="1:12">
      <c r="A87" s="446">
        <v>19</v>
      </c>
      <c r="B87" s="15" t="s">
        <v>446</v>
      </c>
    </row>
    <row r="88" spans="1:12">
      <c r="A88" s="446">
        <v>20</v>
      </c>
      <c r="B88" s="15" t="s">
        <v>447</v>
      </c>
    </row>
    <row r="89" spans="1:12">
      <c r="A89" s="446">
        <v>21</v>
      </c>
      <c r="B89" s="15" t="s">
        <v>448</v>
      </c>
    </row>
    <row r="90" spans="1:12">
      <c r="A90" s="446">
        <v>22</v>
      </c>
      <c r="B90" s="15" t="s">
        <v>449</v>
      </c>
    </row>
    <row r="91" spans="1:12">
      <c r="A91" s="446">
        <v>23</v>
      </c>
      <c r="B91" s="15" t="s">
        <v>2523</v>
      </c>
    </row>
    <row r="92" spans="1:12">
      <c r="A92" s="446">
        <v>24</v>
      </c>
      <c r="B92" s="15" t="s">
        <v>450</v>
      </c>
    </row>
    <row r="93" spans="1:12" s="14" customFormat="1" ht="45.75" customHeight="1">
      <c r="A93" s="446">
        <v>25</v>
      </c>
      <c r="B93" s="759" t="s">
        <v>2524</v>
      </c>
      <c r="C93" s="759"/>
      <c r="D93" s="759"/>
      <c r="E93" s="759"/>
      <c r="F93" s="759"/>
      <c r="G93" s="759"/>
      <c r="H93" s="759"/>
      <c r="I93" s="759"/>
      <c r="J93" s="759"/>
      <c r="K93" s="759"/>
      <c r="L93" s="36"/>
    </row>
    <row r="94" spans="1:12" s="14" customFormat="1" ht="44.25" customHeight="1">
      <c r="A94" s="446">
        <v>26</v>
      </c>
      <c r="B94" s="757" t="s">
        <v>451</v>
      </c>
      <c r="C94" s="757"/>
      <c r="D94" s="757"/>
      <c r="E94" s="757"/>
      <c r="F94" s="757"/>
      <c r="G94" s="757"/>
      <c r="H94" s="757"/>
      <c r="I94" s="757"/>
      <c r="J94" s="757"/>
      <c r="K94" s="757"/>
    </row>
    <row r="96" spans="1:12">
      <c r="A96" s="207" t="s">
        <v>252</v>
      </c>
    </row>
    <row r="98" spans="1:2">
      <c r="A98" s="15" t="s">
        <v>452</v>
      </c>
    </row>
    <row r="100" spans="1:2">
      <c r="A100" s="15">
        <v>25</v>
      </c>
      <c r="B100" s="15" t="s">
        <v>453</v>
      </c>
    </row>
    <row r="101" spans="1:2">
      <c r="A101" s="15">
        <v>26</v>
      </c>
      <c r="B101" s="15" t="s">
        <v>454</v>
      </c>
    </row>
    <row r="102" spans="1:2">
      <c r="A102" s="15">
        <v>27</v>
      </c>
      <c r="B102" s="15" t="s">
        <v>455</v>
      </c>
    </row>
    <row r="103" spans="1:2">
      <c r="A103" s="15">
        <v>28</v>
      </c>
      <c r="B103" s="15" t="s">
        <v>456</v>
      </c>
    </row>
    <row r="104" spans="1:2">
      <c r="A104" s="15">
        <v>29</v>
      </c>
      <c r="B104" s="15" t="s">
        <v>457</v>
      </c>
    </row>
  </sheetData>
  <sheetProtection selectLockedCells="1" selectUnlockedCells="1"/>
  <mergeCells count="10">
    <mergeCell ref="C22:D22"/>
    <mergeCell ref="A10:K10"/>
    <mergeCell ref="A33:K33"/>
    <mergeCell ref="A4:K4"/>
    <mergeCell ref="A1:I1"/>
    <mergeCell ref="A65:K65"/>
    <mergeCell ref="B93:K93"/>
    <mergeCell ref="B94:K94"/>
    <mergeCell ref="B37:K37"/>
    <mergeCell ref="B38:K3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FF0000"/>
  </sheetPr>
  <dimension ref="A1:IW35"/>
  <sheetViews>
    <sheetView showGridLines="0" topLeftCell="BX17" zoomScaleNormal="100" workbookViewId="0">
      <selection activeCell="CJ25" sqref="CJ25:CK25"/>
    </sheetView>
  </sheetViews>
  <sheetFormatPr baseColWidth="10" defaultRowHeight="14.25"/>
  <cols>
    <col min="1" max="1" width="4.42578125" style="240" customWidth="1"/>
    <col min="2" max="2" width="15.28515625" style="240" customWidth="1"/>
    <col min="3" max="3" width="16.85546875" style="240" customWidth="1"/>
    <col min="4" max="4" width="27.42578125" style="240" customWidth="1"/>
    <col min="5" max="5" width="16.5703125" style="240" customWidth="1"/>
    <col min="6" max="6" width="13.42578125" style="240" customWidth="1"/>
    <col min="7" max="7" width="13.7109375" style="240" customWidth="1"/>
    <col min="8" max="8" width="17.7109375" style="240" customWidth="1"/>
    <col min="9" max="9" width="14.5703125" style="240" customWidth="1"/>
    <col min="10" max="10" width="14" style="240" customWidth="1"/>
    <col min="11" max="11" width="13.85546875" style="240" customWidth="1"/>
    <col min="12" max="12" width="19" style="240" customWidth="1"/>
    <col min="13" max="13" width="17.42578125" style="240" customWidth="1"/>
    <col min="14" max="14" width="19.140625" style="240" customWidth="1"/>
    <col min="15" max="15" width="16.85546875" style="240" customWidth="1"/>
    <col min="16" max="16" width="15.5703125" style="240" customWidth="1"/>
    <col min="17" max="17" width="15.28515625" style="240" customWidth="1"/>
    <col min="18" max="19" width="13" style="240" customWidth="1"/>
    <col min="20" max="20" width="13.140625" style="240" customWidth="1"/>
    <col min="21" max="21" width="13.85546875" style="240" customWidth="1"/>
    <col min="22" max="22" width="13.140625" style="240" customWidth="1"/>
    <col min="23" max="28" width="12.7109375" style="240" customWidth="1"/>
    <col min="29" max="29" width="15.140625" style="240" customWidth="1"/>
    <col min="30" max="30" width="12.85546875" style="240" customWidth="1"/>
    <col min="31" max="31" width="18.140625" style="240" customWidth="1"/>
    <col min="32" max="32" width="13.85546875" style="240" customWidth="1"/>
    <col min="33" max="33" width="13.42578125" style="240" customWidth="1"/>
    <col min="34" max="34" width="15.28515625" style="240" customWidth="1"/>
    <col min="35" max="35" width="12.42578125" style="240" customWidth="1"/>
    <col min="36" max="36" width="9.5703125" style="240" customWidth="1"/>
    <col min="37" max="37" width="13.28515625" style="240" customWidth="1"/>
    <col min="38" max="38" width="12.7109375" style="240" customWidth="1"/>
    <col min="39" max="40" width="12.85546875" style="240" customWidth="1"/>
    <col min="41" max="41" width="15.85546875" style="240" customWidth="1"/>
    <col min="42" max="42" width="13.42578125" style="240" customWidth="1"/>
    <col min="43" max="44" width="12.85546875" style="240" customWidth="1"/>
    <col min="45" max="45" width="11.140625" style="240" customWidth="1"/>
    <col min="46" max="48" width="2.7109375" style="240" customWidth="1"/>
    <col min="49" max="49" width="2.140625" style="240" customWidth="1"/>
    <col min="50" max="60" width="2.7109375" style="240" customWidth="1"/>
    <col min="61" max="75" width="3.140625" style="240" customWidth="1"/>
    <col min="76" max="76" width="4.140625" style="240" customWidth="1"/>
    <col min="77" max="77" width="12.5703125" style="240" customWidth="1"/>
    <col min="78" max="78" width="12.85546875" style="240" customWidth="1"/>
    <col min="79" max="80" width="13" style="240" customWidth="1"/>
    <col min="81" max="81" width="13.85546875" style="240" customWidth="1"/>
    <col min="82" max="82" width="14.5703125" style="240" customWidth="1"/>
    <col min="83" max="85" width="14.7109375" style="240" customWidth="1"/>
    <col min="86" max="86" width="13.7109375" style="240" customWidth="1"/>
    <col min="87" max="87" width="14.7109375" style="240" customWidth="1"/>
    <col min="88" max="88" width="18.140625" style="240" customWidth="1"/>
    <col min="89" max="257" width="11.42578125" style="240"/>
    <col min="258" max="258" width="4.42578125" style="240" customWidth="1"/>
    <col min="259" max="259" width="15.28515625" style="240" customWidth="1"/>
    <col min="260" max="260" width="16.85546875" style="240" customWidth="1"/>
    <col min="261" max="261" width="27.42578125" style="240" customWidth="1"/>
    <col min="262" max="262" width="16.5703125" style="240" customWidth="1"/>
    <col min="263" max="263" width="13.42578125" style="240" customWidth="1"/>
    <col min="264" max="264" width="13.7109375" style="240" customWidth="1"/>
    <col min="265" max="265" width="17.7109375" style="240" customWidth="1"/>
    <col min="266" max="266" width="14.5703125" style="240" customWidth="1"/>
    <col min="267" max="267" width="14" style="240" customWidth="1"/>
    <col min="268" max="268" width="13.85546875" style="240" customWidth="1"/>
    <col min="269" max="269" width="19" style="240" customWidth="1"/>
    <col min="270" max="270" width="17.42578125" style="240" customWidth="1"/>
    <col min="271" max="271" width="19.140625" style="240" customWidth="1"/>
    <col min="272" max="272" width="16.85546875" style="240" customWidth="1"/>
    <col min="273" max="274" width="13.5703125" style="240" customWidth="1"/>
    <col min="275" max="276" width="13" style="240" customWidth="1"/>
    <col min="277" max="277" width="13.140625" style="240" customWidth="1"/>
    <col min="278" max="278" width="13.85546875" style="240" customWidth="1"/>
    <col min="279" max="279" width="13.140625" style="240" customWidth="1"/>
    <col min="280" max="285" width="12.7109375" style="240" customWidth="1"/>
    <col min="286" max="286" width="15.140625" style="240" customWidth="1"/>
    <col min="287" max="287" width="12.85546875" style="240" customWidth="1"/>
    <col min="288" max="288" width="12.7109375" style="240" customWidth="1"/>
    <col min="289" max="289" width="13.85546875" style="240" customWidth="1"/>
    <col min="290" max="290" width="13.42578125" style="240" customWidth="1"/>
    <col min="291" max="291" width="15.28515625" style="240" customWidth="1"/>
    <col min="292" max="292" width="12.42578125" style="240" customWidth="1"/>
    <col min="293" max="293" width="9.5703125" style="240" customWidth="1"/>
    <col min="294" max="294" width="13.28515625" style="240" customWidth="1"/>
    <col min="295" max="295" width="12.7109375" style="240" customWidth="1"/>
    <col min="296" max="297" width="12.85546875" style="240" customWidth="1"/>
    <col min="298" max="298" width="13.42578125" style="240" customWidth="1"/>
    <col min="299" max="300" width="12.85546875" style="240" customWidth="1"/>
    <col min="301" max="316" width="2.7109375" style="240" customWidth="1"/>
    <col min="317" max="317" width="3.28515625" style="240" customWidth="1"/>
    <col min="318" max="331" width="2.7109375" style="240" customWidth="1"/>
    <col min="332" max="332" width="15.140625" style="240" customWidth="1"/>
    <col min="333" max="333" width="12.5703125" style="240" customWidth="1"/>
    <col min="334" max="334" width="12.85546875" style="240" customWidth="1"/>
    <col min="335" max="336" width="13" style="240" customWidth="1"/>
    <col min="337" max="337" width="13.85546875" style="240" customWidth="1"/>
    <col min="338" max="338" width="14.5703125" style="240" customWidth="1"/>
    <col min="339" max="341" width="14.7109375" style="240" customWidth="1"/>
    <col min="342" max="342" width="13.7109375" style="240" customWidth="1"/>
    <col min="343" max="343" width="14.7109375" style="240" customWidth="1"/>
    <col min="344" max="344" width="18.140625" style="240" customWidth="1"/>
    <col min="345" max="513" width="11.42578125" style="240"/>
    <col min="514" max="514" width="4.42578125" style="240" customWidth="1"/>
    <col min="515" max="515" width="15.28515625" style="240" customWidth="1"/>
    <col min="516" max="516" width="16.85546875" style="240" customWidth="1"/>
    <col min="517" max="517" width="27.42578125" style="240" customWidth="1"/>
    <col min="518" max="518" width="16.5703125" style="240" customWidth="1"/>
    <col min="519" max="519" width="13.42578125" style="240" customWidth="1"/>
    <col min="520" max="520" width="13.7109375" style="240" customWidth="1"/>
    <col min="521" max="521" width="17.7109375" style="240" customWidth="1"/>
    <col min="522" max="522" width="14.5703125" style="240" customWidth="1"/>
    <col min="523" max="523" width="14" style="240" customWidth="1"/>
    <col min="524" max="524" width="13.85546875" style="240" customWidth="1"/>
    <col min="525" max="525" width="19" style="240" customWidth="1"/>
    <col min="526" max="526" width="17.42578125" style="240" customWidth="1"/>
    <col min="527" max="527" width="19.140625" style="240" customWidth="1"/>
    <col min="528" max="528" width="16.85546875" style="240" customWidth="1"/>
    <col min="529" max="530" width="13.5703125" style="240" customWidth="1"/>
    <col min="531" max="532" width="13" style="240" customWidth="1"/>
    <col min="533" max="533" width="13.140625" style="240" customWidth="1"/>
    <col min="534" max="534" width="13.85546875" style="240" customWidth="1"/>
    <col min="535" max="535" width="13.140625" style="240" customWidth="1"/>
    <col min="536" max="541" width="12.7109375" style="240" customWidth="1"/>
    <col min="542" max="542" width="15.140625" style="240" customWidth="1"/>
    <col min="543" max="543" width="12.85546875" style="240" customWidth="1"/>
    <col min="544" max="544" width="12.7109375" style="240" customWidth="1"/>
    <col min="545" max="545" width="13.85546875" style="240" customWidth="1"/>
    <col min="546" max="546" width="13.42578125" style="240" customWidth="1"/>
    <col min="547" max="547" width="15.28515625" style="240" customWidth="1"/>
    <col min="548" max="548" width="12.42578125" style="240" customWidth="1"/>
    <col min="549" max="549" width="9.5703125" style="240" customWidth="1"/>
    <col min="550" max="550" width="13.28515625" style="240" customWidth="1"/>
    <col min="551" max="551" width="12.7109375" style="240" customWidth="1"/>
    <col min="552" max="553" width="12.85546875" style="240" customWidth="1"/>
    <col min="554" max="554" width="13.42578125" style="240" customWidth="1"/>
    <col min="555" max="556" width="12.85546875" style="240" customWidth="1"/>
    <col min="557" max="572" width="2.7109375" style="240" customWidth="1"/>
    <col min="573" max="573" width="3.28515625" style="240" customWidth="1"/>
    <col min="574" max="587" width="2.7109375" style="240" customWidth="1"/>
    <col min="588" max="588" width="15.140625" style="240" customWidth="1"/>
    <col min="589" max="589" width="12.5703125" style="240" customWidth="1"/>
    <col min="590" max="590" width="12.85546875" style="240" customWidth="1"/>
    <col min="591" max="592" width="13" style="240" customWidth="1"/>
    <col min="593" max="593" width="13.85546875" style="240" customWidth="1"/>
    <col min="594" max="594" width="14.5703125" style="240" customWidth="1"/>
    <col min="595" max="597" width="14.7109375" style="240" customWidth="1"/>
    <col min="598" max="598" width="13.7109375" style="240" customWidth="1"/>
    <col min="599" max="599" width="14.7109375" style="240" customWidth="1"/>
    <col min="600" max="600" width="18.140625" style="240" customWidth="1"/>
    <col min="601" max="769" width="11.42578125" style="240"/>
    <col min="770" max="770" width="4.42578125" style="240" customWidth="1"/>
    <col min="771" max="771" width="15.28515625" style="240" customWidth="1"/>
    <col min="772" max="772" width="16.85546875" style="240" customWidth="1"/>
    <col min="773" max="773" width="27.42578125" style="240" customWidth="1"/>
    <col min="774" max="774" width="16.5703125" style="240" customWidth="1"/>
    <col min="775" max="775" width="13.42578125" style="240" customWidth="1"/>
    <col min="776" max="776" width="13.7109375" style="240" customWidth="1"/>
    <col min="777" max="777" width="17.7109375" style="240" customWidth="1"/>
    <col min="778" max="778" width="14.5703125" style="240" customWidth="1"/>
    <col min="779" max="779" width="14" style="240" customWidth="1"/>
    <col min="780" max="780" width="13.85546875" style="240" customWidth="1"/>
    <col min="781" max="781" width="19" style="240" customWidth="1"/>
    <col min="782" max="782" width="17.42578125" style="240" customWidth="1"/>
    <col min="783" max="783" width="19.140625" style="240" customWidth="1"/>
    <col min="784" max="784" width="16.85546875" style="240" customWidth="1"/>
    <col min="785" max="786" width="13.5703125" style="240" customWidth="1"/>
    <col min="787" max="788" width="13" style="240" customWidth="1"/>
    <col min="789" max="789" width="13.140625" style="240" customWidth="1"/>
    <col min="790" max="790" width="13.85546875" style="240" customWidth="1"/>
    <col min="791" max="791" width="13.140625" style="240" customWidth="1"/>
    <col min="792" max="797" width="12.7109375" style="240" customWidth="1"/>
    <col min="798" max="798" width="15.140625" style="240" customWidth="1"/>
    <col min="799" max="799" width="12.85546875" style="240" customWidth="1"/>
    <col min="800" max="800" width="12.7109375" style="240" customWidth="1"/>
    <col min="801" max="801" width="13.85546875" style="240" customWidth="1"/>
    <col min="802" max="802" width="13.42578125" style="240" customWidth="1"/>
    <col min="803" max="803" width="15.28515625" style="240" customWidth="1"/>
    <col min="804" max="804" width="12.42578125" style="240" customWidth="1"/>
    <col min="805" max="805" width="9.5703125" style="240" customWidth="1"/>
    <col min="806" max="806" width="13.28515625" style="240" customWidth="1"/>
    <col min="807" max="807" width="12.7109375" style="240" customWidth="1"/>
    <col min="808" max="809" width="12.85546875" style="240" customWidth="1"/>
    <col min="810" max="810" width="13.42578125" style="240" customWidth="1"/>
    <col min="811" max="812" width="12.85546875" style="240" customWidth="1"/>
    <col min="813" max="828" width="2.7109375" style="240" customWidth="1"/>
    <col min="829" max="829" width="3.28515625" style="240" customWidth="1"/>
    <col min="830" max="843" width="2.7109375" style="240" customWidth="1"/>
    <col min="844" max="844" width="15.140625" style="240" customWidth="1"/>
    <col min="845" max="845" width="12.5703125" style="240" customWidth="1"/>
    <col min="846" max="846" width="12.85546875" style="240" customWidth="1"/>
    <col min="847" max="848" width="13" style="240" customWidth="1"/>
    <col min="849" max="849" width="13.85546875" style="240" customWidth="1"/>
    <col min="850" max="850" width="14.5703125" style="240" customWidth="1"/>
    <col min="851" max="853" width="14.7109375" style="240" customWidth="1"/>
    <col min="854" max="854" width="13.7109375" style="240" customWidth="1"/>
    <col min="855" max="855" width="14.7109375" style="240" customWidth="1"/>
    <col min="856" max="856" width="18.140625" style="240" customWidth="1"/>
    <col min="857" max="1025" width="11.42578125" style="240"/>
    <col min="1026" max="1026" width="4.42578125" style="240" customWidth="1"/>
    <col min="1027" max="1027" width="15.28515625" style="240" customWidth="1"/>
    <col min="1028" max="1028" width="16.85546875" style="240" customWidth="1"/>
    <col min="1029" max="1029" width="27.42578125" style="240" customWidth="1"/>
    <col min="1030" max="1030" width="16.5703125" style="240" customWidth="1"/>
    <col min="1031" max="1031" width="13.42578125" style="240" customWidth="1"/>
    <col min="1032" max="1032" width="13.7109375" style="240" customWidth="1"/>
    <col min="1033" max="1033" width="17.7109375" style="240" customWidth="1"/>
    <col min="1034" max="1034" width="14.5703125" style="240" customWidth="1"/>
    <col min="1035" max="1035" width="14" style="240" customWidth="1"/>
    <col min="1036" max="1036" width="13.85546875" style="240" customWidth="1"/>
    <col min="1037" max="1037" width="19" style="240" customWidth="1"/>
    <col min="1038" max="1038" width="17.42578125" style="240" customWidth="1"/>
    <col min="1039" max="1039" width="19.140625" style="240" customWidth="1"/>
    <col min="1040" max="1040" width="16.85546875" style="240" customWidth="1"/>
    <col min="1041" max="1042" width="13.5703125" style="240" customWidth="1"/>
    <col min="1043" max="1044" width="13" style="240" customWidth="1"/>
    <col min="1045" max="1045" width="13.140625" style="240" customWidth="1"/>
    <col min="1046" max="1046" width="13.85546875" style="240" customWidth="1"/>
    <col min="1047" max="1047" width="13.140625" style="240" customWidth="1"/>
    <col min="1048" max="1053" width="12.7109375" style="240" customWidth="1"/>
    <col min="1054" max="1054" width="15.140625" style="240" customWidth="1"/>
    <col min="1055" max="1055" width="12.85546875" style="240" customWidth="1"/>
    <col min="1056" max="1056" width="12.7109375" style="240" customWidth="1"/>
    <col min="1057" max="1057" width="13.85546875" style="240" customWidth="1"/>
    <col min="1058" max="1058" width="13.42578125" style="240" customWidth="1"/>
    <col min="1059" max="1059" width="15.28515625" style="240" customWidth="1"/>
    <col min="1060" max="1060" width="12.42578125" style="240" customWidth="1"/>
    <col min="1061" max="1061" width="9.5703125" style="240" customWidth="1"/>
    <col min="1062" max="1062" width="13.28515625" style="240" customWidth="1"/>
    <col min="1063" max="1063" width="12.7109375" style="240" customWidth="1"/>
    <col min="1064" max="1065" width="12.85546875" style="240" customWidth="1"/>
    <col min="1066" max="1066" width="13.42578125" style="240" customWidth="1"/>
    <col min="1067" max="1068" width="12.85546875" style="240" customWidth="1"/>
    <col min="1069" max="1084" width="2.7109375" style="240" customWidth="1"/>
    <col min="1085" max="1085" width="3.28515625" style="240" customWidth="1"/>
    <col min="1086" max="1099" width="2.7109375" style="240" customWidth="1"/>
    <col min="1100" max="1100" width="15.140625" style="240" customWidth="1"/>
    <col min="1101" max="1101" width="12.5703125" style="240" customWidth="1"/>
    <col min="1102" max="1102" width="12.85546875" style="240" customWidth="1"/>
    <col min="1103" max="1104" width="13" style="240" customWidth="1"/>
    <col min="1105" max="1105" width="13.85546875" style="240" customWidth="1"/>
    <col min="1106" max="1106" width="14.5703125" style="240" customWidth="1"/>
    <col min="1107" max="1109" width="14.7109375" style="240" customWidth="1"/>
    <col min="1110" max="1110" width="13.7109375" style="240" customWidth="1"/>
    <col min="1111" max="1111" width="14.7109375" style="240" customWidth="1"/>
    <col min="1112" max="1112" width="18.140625" style="240" customWidth="1"/>
    <col min="1113" max="1281" width="11.42578125" style="240"/>
    <col min="1282" max="1282" width="4.42578125" style="240" customWidth="1"/>
    <col min="1283" max="1283" width="15.28515625" style="240" customWidth="1"/>
    <col min="1284" max="1284" width="16.85546875" style="240" customWidth="1"/>
    <col min="1285" max="1285" width="27.42578125" style="240" customWidth="1"/>
    <col min="1286" max="1286" width="16.5703125" style="240" customWidth="1"/>
    <col min="1287" max="1287" width="13.42578125" style="240" customWidth="1"/>
    <col min="1288" max="1288" width="13.7109375" style="240" customWidth="1"/>
    <col min="1289" max="1289" width="17.7109375" style="240" customWidth="1"/>
    <col min="1290" max="1290" width="14.5703125" style="240" customWidth="1"/>
    <col min="1291" max="1291" width="14" style="240" customWidth="1"/>
    <col min="1292" max="1292" width="13.85546875" style="240" customWidth="1"/>
    <col min="1293" max="1293" width="19" style="240" customWidth="1"/>
    <col min="1294" max="1294" width="17.42578125" style="240" customWidth="1"/>
    <col min="1295" max="1295" width="19.140625" style="240" customWidth="1"/>
    <col min="1296" max="1296" width="16.85546875" style="240" customWidth="1"/>
    <col min="1297" max="1298" width="13.5703125" style="240" customWidth="1"/>
    <col min="1299" max="1300" width="13" style="240" customWidth="1"/>
    <col min="1301" max="1301" width="13.140625" style="240" customWidth="1"/>
    <col min="1302" max="1302" width="13.85546875" style="240" customWidth="1"/>
    <col min="1303" max="1303" width="13.140625" style="240" customWidth="1"/>
    <col min="1304" max="1309" width="12.7109375" style="240" customWidth="1"/>
    <col min="1310" max="1310" width="15.140625" style="240" customWidth="1"/>
    <col min="1311" max="1311" width="12.85546875" style="240" customWidth="1"/>
    <col min="1312" max="1312" width="12.7109375" style="240" customWidth="1"/>
    <col min="1313" max="1313" width="13.85546875" style="240" customWidth="1"/>
    <col min="1314" max="1314" width="13.42578125" style="240" customWidth="1"/>
    <col min="1315" max="1315" width="15.28515625" style="240" customWidth="1"/>
    <col min="1316" max="1316" width="12.42578125" style="240" customWidth="1"/>
    <col min="1317" max="1317" width="9.5703125" style="240" customWidth="1"/>
    <col min="1318" max="1318" width="13.28515625" style="240" customWidth="1"/>
    <col min="1319" max="1319" width="12.7109375" style="240" customWidth="1"/>
    <col min="1320" max="1321" width="12.85546875" style="240" customWidth="1"/>
    <col min="1322" max="1322" width="13.42578125" style="240" customWidth="1"/>
    <col min="1323" max="1324" width="12.85546875" style="240" customWidth="1"/>
    <col min="1325" max="1340" width="2.7109375" style="240" customWidth="1"/>
    <col min="1341" max="1341" width="3.28515625" style="240" customWidth="1"/>
    <col min="1342" max="1355" width="2.7109375" style="240" customWidth="1"/>
    <col min="1356" max="1356" width="15.140625" style="240" customWidth="1"/>
    <col min="1357" max="1357" width="12.5703125" style="240" customWidth="1"/>
    <col min="1358" max="1358" width="12.85546875" style="240" customWidth="1"/>
    <col min="1359" max="1360" width="13" style="240" customWidth="1"/>
    <col min="1361" max="1361" width="13.85546875" style="240" customWidth="1"/>
    <col min="1362" max="1362" width="14.5703125" style="240" customWidth="1"/>
    <col min="1363" max="1365" width="14.7109375" style="240" customWidth="1"/>
    <col min="1366" max="1366" width="13.7109375" style="240" customWidth="1"/>
    <col min="1367" max="1367" width="14.7109375" style="240" customWidth="1"/>
    <col min="1368" max="1368" width="18.140625" style="240" customWidth="1"/>
    <col min="1369" max="1537" width="11.42578125" style="240"/>
    <col min="1538" max="1538" width="4.42578125" style="240" customWidth="1"/>
    <col min="1539" max="1539" width="15.28515625" style="240" customWidth="1"/>
    <col min="1540" max="1540" width="16.85546875" style="240" customWidth="1"/>
    <col min="1541" max="1541" width="27.42578125" style="240" customWidth="1"/>
    <col min="1542" max="1542" width="16.5703125" style="240" customWidth="1"/>
    <col min="1543" max="1543" width="13.42578125" style="240" customWidth="1"/>
    <col min="1544" max="1544" width="13.7109375" style="240" customWidth="1"/>
    <col min="1545" max="1545" width="17.7109375" style="240" customWidth="1"/>
    <col min="1546" max="1546" width="14.5703125" style="240" customWidth="1"/>
    <col min="1547" max="1547" width="14" style="240" customWidth="1"/>
    <col min="1548" max="1548" width="13.85546875" style="240" customWidth="1"/>
    <col min="1549" max="1549" width="19" style="240" customWidth="1"/>
    <col min="1550" max="1550" width="17.42578125" style="240" customWidth="1"/>
    <col min="1551" max="1551" width="19.140625" style="240" customWidth="1"/>
    <col min="1552" max="1552" width="16.85546875" style="240" customWidth="1"/>
    <col min="1553" max="1554" width="13.5703125" style="240" customWidth="1"/>
    <col min="1555" max="1556" width="13" style="240" customWidth="1"/>
    <col min="1557" max="1557" width="13.140625" style="240" customWidth="1"/>
    <col min="1558" max="1558" width="13.85546875" style="240" customWidth="1"/>
    <col min="1559" max="1559" width="13.140625" style="240" customWidth="1"/>
    <col min="1560" max="1565" width="12.7109375" style="240" customWidth="1"/>
    <col min="1566" max="1566" width="15.140625" style="240" customWidth="1"/>
    <col min="1567" max="1567" width="12.85546875" style="240" customWidth="1"/>
    <col min="1568" max="1568" width="12.7109375" style="240" customWidth="1"/>
    <col min="1569" max="1569" width="13.85546875" style="240" customWidth="1"/>
    <col min="1570" max="1570" width="13.42578125" style="240" customWidth="1"/>
    <col min="1571" max="1571" width="15.28515625" style="240" customWidth="1"/>
    <col min="1572" max="1572" width="12.42578125" style="240" customWidth="1"/>
    <col min="1573" max="1573" width="9.5703125" style="240" customWidth="1"/>
    <col min="1574" max="1574" width="13.28515625" style="240" customWidth="1"/>
    <col min="1575" max="1575" width="12.7109375" style="240" customWidth="1"/>
    <col min="1576" max="1577" width="12.85546875" style="240" customWidth="1"/>
    <col min="1578" max="1578" width="13.42578125" style="240" customWidth="1"/>
    <col min="1579" max="1580" width="12.85546875" style="240" customWidth="1"/>
    <col min="1581" max="1596" width="2.7109375" style="240" customWidth="1"/>
    <col min="1597" max="1597" width="3.28515625" style="240" customWidth="1"/>
    <col min="1598" max="1611" width="2.7109375" style="240" customWidth="1"/>
    <col min="1612" max="1612" width="15.140625" style="240" customWidth="1"/>
    <col min="1613" max="1613" width="12.5703125" style="240" customWidth="1"/>
    <col min="1614" max="1614" width="12.85546875" style="240" customWidth="1"/>
    <col min="1615" max="1616" width="13" style="240" customWidth="1"/>
    <col min="1617" max="1617" width="13.85546875" style="240" customWidth="1"/>
    <col min="1618" max="1618" width="14.5703125" style="240" customWidth="1"/>
    <col min="1619" max="1621" width="14.7109375" style="240" customWidth="1"/>
    <col min="1622" max="1622" width="13.7109375" style="240" customWidth="1"/>
    <col min="1623" max="1623" width="14.7109375" style="240" customWidth="1"/>
    <col min="1624" max="1624" width="18.140625" style="240" customWidth="1"/>
    <col min="1625" max="1793" width="11.42578125" style="240"/>
    <col min="1794" max="1794" width="4.42578125" style="240" customWidth="1"/>
    <col min="1795" max="1795" width="15.28515625" style="240" customWidth="1"/>
    <col min="1796" max="1796" width="16.85546875" style="240" customWidth="1"/>
    <col min="1797" max="1797" width="27.42578125" style="240" customWidth="1"/>
    <col min="1798" max="1798" width="16.5703125" style="240" customWidth="1"/>
    <col min="1799" max="1799" width="13.42578125" style="240" customWidth="1"/>
    <col min="1800" max="1800" width="13.7109375" style="240" customWidth="1"/>
    <col min="1801" max="1801" width="17.7109375" style="240" customWidth="1"/>
    <col min="1802" max="1802" width="14.5703125" style="240" customWidth="1"/>
    <col min="1803" max="1803" width="14" style="240" customWidth="1"/>
    <col min="1804" max="1804" width="13.85546875" style="240" customWidth="1"/>
    <col min="1805" max="1805" width="19" style="240" customWidth="1"/>
    <col min="1806" max="1806" width="17.42578125" style="240" customWidth="1"/>
    <col min="1807" max="1807" width="19.140625" style="240" customWidth="1"/>
    <col min="1808" max="1808" width="16.85546875" style="240" customWidth="1"/>
    <col min="1809" max="1810" width="13.5703125" style="240" customWidth="1"/>
    <col min="1811" max="1812" width="13" style="240" customWidth="1"/>
    <col min="1813" max="1813" width="13.140625" style="240" customWidth="1"/>
    <col min="1814" max="1814" width="13.85546875" style="240" customWidth="1"/>
    <col min="1815" max="1815" width="13.140625" style="240" customWidth="1"/>
    <col min="1816" max="1821" width="12.7109375" style="240" customWidth="1"/>
    <col min="1822" max="1822" width="15.140625" style="240" customWidth="1"/>
    <col min="1823" max="1823" width="12.85546875" style="240" customWidth="1"/>
    <col min="1824" max="1824" width="12.7109375" style="240" customWidth="1"/>
    <col min="1825" max="1825" width="13.85546875" style="240" customWidth="1"/>
    <col min="1826" max="1826" width="13.42578125" style="240" customWidth="1"/>
    <col min="1827" max="1827" width="15.28515625" style="240" customWidth="1"/>
    <col min="1828" max="1828" width="12.42578125" style="240" customWidth="1"/>
    <col min="1829" max="1829" width="9.5703125" style="240" customWidth="1"/>
    <col min="1830" max="1830" width="13.28515625" style="240" customWidth="1"/>
    <col min="1831" max="1831" width="12.7109375" style="240" customWidth="1"/>
    <col min="1832" max="1833" width="12.85546875" style="240" customWidth="1"/>
    <col min="1834" max="1834" width="13.42578125" style="240" customWidth="1"/>
    <col min="1835" max="1836" width="12.85546875" style="240" customWidth="1"/>
    <col min="1837" max="1852" width="2.7109375" style="240" customWidth="1"/>
    <col min="1853" max="1853" width="3.28515625" style="240" customWidth="1"/>
    <col min="1854" max="1867" width="2.7109375" style="240" customWidth="1"/>
    <col min="1868" max="1868" width="15.140625" style="240" customWidth="1"/>
    <col min="1869" max="1869" width="12.5703125" style="240" customWidth="1"/>
    <col min="1870" max="1870" width="12.85546875" style="240" customWidth="1"/>
    <col min="1871" max="1872" width="13" style="240" customWidth="1"/>
    <col min="1873" max="1873" width="13.85546875" style="240" customWidth="1"/>
    <col min="1874" max="1874" width="14.5703125" style="240" customWidth="1"/>
    <col min="1875" max="1877" width="14.7109375" style="240" customWidth="1"/>
    <col min="1878" max="1878" width="13.7109375" style="240" customWidth="1"/>
    <col min="1879" max="1879" width="14.7109375" style="240" customWidth="1"/>
    <col min="1880" max="1880" width="18.140625" style="240" customWidth="1"/>
    <col min="1881" max="2049" width="11.42578125" style="240"/>
    <col min="2050" max="2050" width="4.42578125" style="240" customWidth="1"/>
    <col min="2051" max="2051" width="15.28515625" style="240" customWidth="1"/>
    <col min="2052" max="2052" width="16.85546875" style="240" customWidth="1"/>
    <col min="2053" max="2053" width="27.42578125" style="240" customWidth="1"/>
    <col min="2054" max="2054" width="16.5703125" style="240" customWidth="1"/>
    <col min="2055" max="2055" width="13.42578125" style="240" customWidth="1"/>
    <col min="2056" max="2056" width="13.7109375" style="240" customWidth="1"/>
    <col min="2057" max="2057" width="17.7109375" style="240" customWidth="1"/>
    <col min="2058" max="2058" width="14.5703125" style="240" customWidth="1"/>
    <col min="2059" max="2059" width="14" style="240" customWidth="1"/>
    <col min="2060" max="2060" width="13.85546875" style="240" customWidth="1"/>
    <col min="2061" max="2061" width="19" style="240" customWidth="1"/>
    <col min="2062" max="2062" width="17.42578125" style="240" customWidth="1"/>
    <col min="2063" max="2063" width="19.140625" style="240" customWidth="1"/>
    <col min="2064" max="2064" width="16.85546875" style="240" customWidth="1"/>
    <col min="2065" max="2066" width="13.5703125" style="240" customWidth="1"/>
    <col min="2067" max="2068" width="13" style="240" customWidth="1"/>
    <col min="2069" max="2069" width="13.140625" style="240" customWidth="1"/>
    <col min="2070" max="2070" width="13.85546875" style="240" customWidth="1"/>
    <col min="2071" max="2071" width="13.140625" style="240" customWidth="1"/>
    <col min="2072" max="2077" width="12.7109375" style="240" customWidth="1"/>
    <col min="2078" max="2078" width="15.140625" style="240" customWidth="1"/>
    <col min="2079" max="2079" width="12.85546875" style="240" customWidth="1"/>
    <col min="2080" max="2080" width="12.7109375" style="240" customWidth="1"/>
    <col min="2081" max="2081" width="13.85546875" style="240" customWidth="1"/>
    <col min="2082" max="2082" width="13.42578125" style="240" customWidth="1"/>
    <col min="2083" max="2083" width="15.28515625" style="240" customWidth="1"/>
    <col min="2084" max="2084" width="12.42578125" style="240" customWidth="1"/>
    <col min="2085" max="2085" width="9.5703125" style="240" customWidth="1"/>
    <col min="2086" max="2086" width="13.28515625" style="240" customWidth="1"/>
    <col min="2087" max="2087" width="12.7109375" style="240" customWidth="1"/>
    <col min="2088" max="2089" width="12.85546875" style="240" customWidth="1"/>
    <col min="2090" max="2090" width="13.42578125" style="240" customWidth="1"/>
    <col min="2091" max="2092" width="12.85546875" style="240" customWidth="1"/>
    <col min="2093" max="2108" width="2.7109375" style="240" customWidth="1"/>
    <col min="2109" max="2109" width="3.28515625" style="240" customWidth="1"/>
    <col min="2110" max="2123" width="2.7109375" style="240" customWidth="1"/>
    <col min="2124" max="2124" width="15.140625" style="240" customWidth="1"/>
    <col min="2125" max="2125" width="12.5703125" style="240" customWidth="1"/>
    <col min="2126" max="2126" width="12.85546875" style="240" customWidth="1"/>
    <col min="2127" max="2128" width="13" style="240" customWidth="1"/>
    <col min="2129" max="2129" width="13.85546875" style="240" customWidth="1"/>
    <col min="2130" max="2130" width="14.5703125" style="240" customWidth="1"/>
    <col min="2131" max="2133" width="14.7109375" style="240" customWidth="1"/>
    <col min="2134" max="2134" width="13.7109375" style="240" customWidth="1"/>
    <col min="2135" max="2135" width="14.7109375" style="240" customWidth="1"/>
    <col min="2136" max="2136" width="18.140625" style="240" customWidth="1"/>
    <col min="2137" max="2305" width="11.42578125" style="240"/>
    <col min="2306" max="2306" width="4.42578125" style="240" customWidth="1"/>
    <col min="2307" max="2307" width="15.28515625" style="240" customWidth="1"/>
    <col min="2308" max="2308" width="16.85546875" style="240" customWidth="1"/>
    <col min="2309" max="2309" width="27.42578125" style="240" customWidth="1"/>
    <col min="2310" max="2310" width="16.5703125" style="240" customWidth="1"/>
    <col min="2311" max="2311" width="13.42578125" style="240" customWidth="1"/>
    <col min="2312" max="2312" width="13.7109375" style="240" customWidth="1"/>
    <col min="2313" max="2313" width="17.7109375" style="240" customWidth="1"/>
    <col min="2314" max="2314" width="14.5703125" style="240" customWidth="1"/>
    <col min="2315" max="2315" width="14" style="240" customWidth="1"/>
    <col min="2316" max="2316" width="13.85546875" style="240" customWidth="1"/>
    <col min="2317" max="2317" width="19" style="240" customWidth="1"/>
    <col min="2318" max="2318" width="17.42578125" style="240" customWidth="1"/>
    <col min="2319" max="2319" width="19.140625" style="240" customWidth="1"/>
    <col min="2320" max="2320" width="16.85546875" style="240" customWidth="1"/>
    <col min="2321" max="2322" width="13.5703125" style="240" customWidth="1"/>
    <col min="2323" max="2324" width="13" style="240" customWidth="1"/>
    <col min="2325" max="2325" width="13.140625" style="240" customWidth="1"/>
    <col min="2326" max="2326" width="13.85546875" style="240" customWidth="1"/>
    <col min="2327" max="2327" width="13.140625" style="240" customWidth="1"/>
    <col min="2328" max="2333" width="12.7109375" style="240" customWidth="1"/>
    <col min="2334" max="2334" width="15.140625" style="240" customWidth="1"/>
    <col min="2335" max="2335" width="12.85546875" style="240" customWidth="1"/>
    <col min="2336" max="2336" width="12.7109375" style="240" customWidth="1"/>
    <col min="2337" max="2337" width="13.85546875" style="240" customWidth="1"/>
    <col min="2338" max="2338" width="13.42578125" style="240" customWidth="1"/>
    <col min="2339" max="2339" width="15.28515625" style="240" customWidth="1"/>
    <col min="2340" max="2340" width="12.42578125" style="240" customWidth="1"/>
    <col min="2341" max="2341" width="9.5703125" style="240" customWidth="1"/>
    <col min="2342" max="2342" width="13.28515625" style="240" customWidth="1"/>
    <col min="2343" max="2343" width="12.7109375" style="240" customWidth="1"/>
    <col min="2344" max="2345" width="12.85546875" style="240" customWidth="1"/>
    <col min="2346" max="2346" width="13.42578125" style="240" customWidth="1"/>
    <col min="2347" max="2348" width="12.85546875" style="240" customWidth="1"/>
    <col min="2349" max="2364" width="2.7109375" style="240" customWidth="1"/>
    <col min="2365" max="2365" width="3.28515625" style="240" customWidth="1"/>
    <col min="2366" max="2379" width="2.7109375" style="240" customWidth="1"/>
    <col min="2380" max="2380" width="15.140625" style="240" customWidth="1"/>
    <col min="2381" max="2381" width="12.5703125" style="240" customWidth="1"/>
    <col min="2382" max="2382" width="12.85546875" style="240" customWidth="1"/>
    <col min="2383" max="2384" width="13" style="240" customWidth="1"/>
    <col min="2385" max="2385" width="13.85546875" style="240" customWidth="1"/>
    <col min="2386" max="2386" width="14.5703125" style="240" customWidth="1"/>
    <col min="2387" max="2389" width="14.7109375" style="240" customWidth="1"/>
    <col min="2390" max="2390" width="13.7109375" style="240" customWidth="1"/>
    <col min="2391" max="2391" width="14.7109375" style="240" customWidth="1"/>
    <col min="2392" max="2392" width="18.140625" style="240" customWidth="1"/>
    <col min="2393" max="2561" width="11.42578125" style="240"/>
    <col min="2562" max="2562" width="4.42578125" style="240" customWidth="1"/>
    <col min="2563" max="2563" width="15.28515625" style="240" customWidth="1"/>
    <col min="2564" max="2564" width="16.85546875" style="240" customWidth="1"/>
    <col min="2565" max="2565" width="27.42578125" style="240" customWidth="1"/>
    <col min="2566" max="2566" width="16.5703125" style="240" customWidth="1"/>
    <col min="2567" max="2567" width="13.42578125" style="240" customWidth="1"/>
    <col min="2568" max="2568" width="13.7109375" style="240" customWidth="1"/>
    <col min="2569" max="2569" width="17.7109375" style="240" customWidth="1"/>
    <col min="2570" max="2570" width="14.5703125" style="240" customWidth="1"/>
    <col min="2571" max="2571" width="14" style="240" customWidth="1"/>
    <col min="2572" max="2572" width="13.85546875" style="240" customWidth="1"/>
    <col min="2573" max="2573" width="19" style="240" customWidth="1"/>
    <col min="2574" max="2574" width="17.42578125" style="240" customWidth="1"/>
    <col min="2575" max="2575" width="19.140625" style="240" customWidth="1"/>
    <col min="2576" max="2576" width="16.85546875" style="240" customWidth="1"/>
    <col min="2577" max="2578" width="13.5703125" style="240" customWidth="1"/>
    <col min="2579" max="2580" width="13" style="240" customWidth="1"/>
    <col min="2581" max="2581" width="13.140625" style="240" customWidth="1"/>
    <col min="2582" max="2582" width="13.85546875" style="240" customWidth="1"/>
    <col min="2583" max="2583" width="13.140625" style="240" customWidth="1"/>
    <col min="2584" max="2589" width="12.7109375" style="240" customWidth="1"/>
    <col min="2590" max="2590" width="15.140625" style="240" customWidth="1"/>
    <col min="2591" max="2591" width="12.85546875" style="240" customWidth="1"/>
    <col min="2592" max="2592" width="12.7109375" style="240" customWidth="1"/>
    <col min="2593" max="2593" width="13.85546875" style="240" customWidth="1"/>
    <col min="2594" max="2594" width="13.42578125" style="240" customWidth="1"/>
    <col min="2595" max="2595" width="15.28515625" style="240" customWidth="1"/>
    <col min="2596" max="2596" width="12.42578125" style="240" customWidth="1"/>
    <col min="2597" max="2597" width="9.5703125" style="240" customWidth="1"/>
    <col min="2598" max="2598" width="13.28515625" style="240" customWidth="1"/>
    <col min="2599" max="2599" width="12.7109375" style="240" customWidth="1"/>
    <col min="2600" max="2601" width="12.85546875" style="240" customWidth="1"/>
    <col min="2602" max="2602" width="13.42578125" style="240" customWidth="1"/>
    <col min="2603" max="2604" width="12.85546875" style="240" customWidth="1"/>
    <col min="2605" max="2620" width="2.7109375" style="240" customWidth="1"/>
    <col min="2621" max="2621" width="3.28515625" style="240" customWidth="1"/>
    <col min="2622" max="2635" width="2.7109375" style="240" customWidth="1"/>
    <col min="2636" max="2636" width="15.140625" style="240" customWidth="1"/>
    <col min="2637" max="2637" width="12.5703125" style="240" customWidth="1"/>
    <col min="2638" max="2638" width="12.85546875" style="240" customWidth="1"/>
    <col min="2639" max="2640" width="13" style="240" customWidth="1"/>
    <col min="2641" max="2641" width="13.85546875" style="240" customWidth="1"/>
    <col min="2642" max="2642" width="14.5703125" style="240" customWidth="1"/>
    <col min="2643" max="2645" width="14.7109375" style="240" customWidth="1"/>
    <col min="2646" max="2646" width="13.7109375" style="240" customWidth="1"/>
    <col min="2647" max="2647" width="14.7109375" style="240" customWidth="1"/>
    <col min="2648" max="2648" width="18.140625" style="240" customWidth="1"/>
    <col min="2649" max="2817" width="11.42578125" style="240"/>
    <col min="2818" max="2818" width="4.42578125" style="240" customWidth="1"/>
    <col min="2819" max="2819" width="15.28515625" style="240" customWidth="1"/>
    <col min="2820" max="2820" width="16.85546875" style="240" customWidth="1"/>
    <col min="2821" max="2821" width="27.42578125" style="240" customWidth="1"/>
    <col min="2822" max="2822" width="16.5703125" style="240" customWidth="1"/>
    <col min="2823" max="2823" width="13.42578125" style="240" customWidth="1"/>
    <col min="2824" max="2824" width="13.7109375" style="240" customWidth="1"/>
    <col min="2825" max="2825" width="17.7109375" style="240" customWidth="1"/>
    <col min="2826" max="2826" width="14.5703125" style="240" customWidth="1"/>
    <col min="2827" max="2827" width="14" style="240" customWidth="1"/>
    <col min="2828" max="2828" width="13.85546875" style="240" customWidth="1"/>
    <col min="2829" max="2829" width="19" style="240" customWidth="1"/>
    <col min="2830" max="2830" width="17.42578125" style="240" customWidth="1"/>
    <col min="2831" max="2831" width="19.140625" style="240" customWidth="1"/>
    <col min="2832" max="2832" width="16.85546875" style="240" customWidth="1"/>
    <col min="2833" max="2834" width="13.5703125" style="240" customWidth="1"/>
    <col min="2835" max="2836" width="13" style="240" customWidth="1"/>
    <col min="2837" max="2837" width="13.140625" style="240" customWidth="1"/>
    <col min="2838" max="2838" width="13.85546875" style="240" customWidth="1"/>
    <col min="2839" max="2839" width="13.140625" style="240" customWidth="1"/>
    <col min="2840" max="2845" width="12.7109375" style="240" customWidth="1"/>
    <col min="2846" max="2846" width="15.140625" style="240" customWidth="1"/>
    <col min="2847" max="2847" width="12.85546875" style="240" customWidth="1"/>
    <col min="2848" max="2848" width="12.7109375" style="240" customWidth="1"/>
    <col min="2849" max="2849" width="13.85546875" style="240" customWidth="1"/>
    <col min="2850" max="2850" width="13.42578125" style="240" customWidth="1"/>
    <col min="2851" max="2851" width="15.28515625" style="240" customWidth="1"/>
    <col min="2852" max="2852" width="12.42578125" style="240" customWidth="1"/>
    <col min="2853" max="2853" width="9.5703125" style="240" customWidth="1"/>
    <col min="2854" max="2854" width="13.28515625" style="240" customWidth="1"/>
    <col min="2855" max="2855" width="12.7109375" style="240" customWidth="1"/>
    <col min="2856" max="2857" width="12.85546875" style="240" customWidth="1"/>
    <col min="2858" max="2858" width="13.42578125" style="240" customWidth="1"/>
    <col min="2859" max="2860" width="12.85546875" style="240" customWidth="1"/>
    <col min="2861" max="2876" width="2.7109375" style="240" customWidth="1"/>
    <col min="2877" max="2877" width="3.28515625" style="240" customWidth="1"/>
    <col min="2878" max="2891" width="2.7109375" style="240" customWidth="1"/>
    <col min="2892" max="2892" width="15.140625" style="240" customWidth="1"/>
    <col min="2893" max="2893" width="12.5703125" style="240" customWidth="1"/>
    <col min="2894" max="2894" width="12.85546875" style="240" customWidth="1"/>
    <col min="2895" max="2896" width="13" style="240" customWidth="1"/>
    <col min="2897" max="2897" width="13.85546875" style="240" customWidth="1"/>
    <col min="2898" max="2898" width="14.5703125" style="240" customWidth="1"/>
    <col min="2899" max="2901" width="14.7109375" style="240" customWidth="1"/>
    <col min="2902" max="2902" width="13.7109375" style="240" customWidth="1"/>
    <col min="2903" max="2903" width="14.7109375" style="240" customWidth="1"/>
    <col min="2904" max="2904" width="18.140625" style="240" customWidth="1"/>
    <col min="2905" max="3073" width="11.42578125" style="240"/>
    <col min="3074" max="3074" width="4.42578125" style="240" customWidth="1"/>
    <col min="3075" max="3075" width="15.28515625" style="240" customWidth="1"/>
    <col min="3076" max="3076" width="16.85546875" style="240" customWidth="1"/>
    <col min="3077" max="3077" width="27.42578125" style="240" customWidth="1"/>
    <col min="3078" max="3078" width="16.5703125" style="240" customWidth="1"/>
    <col min="3079" max="3079" width="13.42578125" style="240" customWidth="1"/>
    <col min="3080" max="3080" width="13.7109375" style="240" customWidth="1"/>
    <col min="3081" max="3081" width="17.7109375" style="240" customWidth="1"/>
    <col min="3082" max="3082" width="14.5703125" style="240" customWidth="1"/>
    <col min="3083" max="3083" width="14" style="240" customWidth="1"/>
    <col min="3084" max="3084" width="13.85546875" style="240" customWidth="1"/>
    <col min="3085" max="3085" width="19" style="240" customWidth="1"/>
    <col min="3086" max="3086" width="17.42578125" style="240" customWidth="1"/>
    <col min="3087" max="3087" width="19.140625" style="240" customWidth="1"/>
    <col min="3088" max="3088" width="16.85546875" style="240" customWidth="1"/>
    <col min="3089" max="3090" width="13.5703125" style="240" customWidth="1"/>
    <col min="3091" max="3092" width="13" style="240" customWidth="1"/>
    <col min="3093" max="3093" width="13.140625" style="240" customWidth="1"/>
    <col min="3094" max="3094" width="13.85546875" style="240" customWidth="1"/>
    <col min="3095" max="3095" width="13.140625" style="240" customWidth="1"/>
    <col min="3096" max="3101" width="12.7109375" style="240" customWidth="1"/>
    <col min="3102" max="3102" width="15.140625" style="240" customWidth="1"/>
    <col min="3103" max="3103" width="12.85546875" style="240" customWidth="1"/>
    <col min="3104" max="3104" width="12.7109375" style="240" customWidth="1"/>
    <col min="3105" max="3105" width="13.85546875" style="240" customWidth="1"/>
    <col min="3106" max="3106" width="13.42578125" style="240" customWidth="1"/>
    <col min="3107" max="3107" width="15.28515625" style="240" customWidth="1"/>
    <col min="3108" max="3108" width="12.42578125" style="240" customWidth="1"/>
    <col min="3109" max="3109" width="9.5703125" style="240" customWidth="1"/>
    <col min="3110" max="3110" width="13.28515625" style="240" customWidth="1"/>
    <col min="3111" max="3111" width="12.7109375" style="240" customWidth="1"/>
    <col min="3112" max="3113" width="12.85546875" style="240" customWidth="1"/>
    <col min="3114" max="3114" width="13.42578125" style="240" customWidth="1"/>
    <col min="3115" max="3116" width="12.85546875" style="240" customWidth="1"/>
    <col min="3117" max="3132" width="2.7109375" style="240" customWidth="1"/>
    <col min="3133" max="3133" width="3.28515625" style="240" customWidth="1"/>
    <col min="3134" max="3147" width="2.7109375" style="240" customWidth="1"/>
    <col min="3148" max="3148" width="15.140625" style="240" customWidth="1"/>
    <col min="3149" max="3149" width="12.5703125" style="240" customWidth="1"/>
    <col min="3150" max="3150" width="12.85546875" style="240" customWidth="1"/>
    <col min="3151" max="3152" width="13" style="240" customWidth="1"/>
    <col min="3153" max="3153" width="13.85546875" style="240" customWidth="1"/>
    <col min="3154" max="3154" width="14.5703125" style="240" customWidth="1"/>
    <col min="3155" max="3157" width="14.7109375" style="240" customWidth="1"/>
    <col min="3158" max="3158" width="13.7109375" style="240" customWidth="1"/>
    <col min="3159" max="3159" width="14.7109375" style="240" customWidth="1"/>
    <col min="3160" max="3160" width="18.140625" style="240" customWidth="1"/>
    <col min="3161" max="3329" width="11.42578125" style="240"/>
    <col min="3330" max="3330" width="4.42578125" style="240" customWidth="1"/>
    <col min="3331" max="3331" width="15.28515625" style="240" customWidth="1"/>
    <col min="3332" max="3332" width="16.85546875" style="240" customWidth="1"/>
    <col min="3333" max="3333" width="27.42578125" style="240" customWidth="1"/>
    <col min="3334" max="3334" width="16.5703125" style="240" customWidth="1"/>
    <col min="3335" max="3335" width="13.42578125" style="240" customWidth="1"/>
    <col min="3336" max="3336" width="13.7109375" style="240" customWidth="1"/>
    <col min="3337" max="3337" width="17.7109375" style="240" customWidth="1"/>
    <col min="3338" max="3338" width="14.5703125" style="240" customWidth="1"/>
    <col min="3339" max="3339" width="14" style="240" customWidth="1"/>
    <col min="3340" max="3340" width="13.85546875" style="240" customWidth="1"/>
    <col min="3341" max="3341" width="19" style="240" customWidth="1"/>
    <col min="3342" max="3342" width="17.42578125" style="240" customWidth="1"/>
    <col min="3343" max="3343" width="19.140625" style="240" customWidth="1"/>
    <col min="3344" max="3344" width="16.85546875" style="240" customWidth="1"/>
    <col min="3345" max="3346" width="13.5703125" style="240" customWidth="1"/>
    <col min="3347" max="3348" width="13" style="240" customWidth="1"/>
    <col min="3349" max="3349" width="13.140625" style="240" customWidth="1"/>
    <col min="3350" max="3350" width="13.85546875" style="240" customWidth="1"/>
    <col min="3351" max="3351" width="13.140625" style="240" customWidth="1"/>
    <col min="3352" max="3357" width="12.7109375" style="240" customWidth="1"/>
    <col min="3358" max="3358" width="15.140625" style="240" customWidth="1"/>
    <col min="3359" max="3359" width="12.85546875" style="240" customWidth="1"/>
    <col min="3360" max="3360" width="12.7109375" style="240" customWidth="1"/>
    <col min="3361" max="3361" width="13.85546875" style="240" customWidth="1"/>
    <col min="3362" max="3362" width="13.42578125" style="240" customWidth="1"/>
    <col min="3363" max="3363" width="15.28515625" style="240" customWidth="1"/>
    <col min="3364" max="3364" width="12.42578125" style="240" customWidth="1"/>
    <col min="3365" max="3365" width="9.5703125" style="240" customWidth="1"/>
    <col min="3366" max="3366" width="13.28515625" style="240" customWidth="1"/>
    <col min="3367" max="3367" width="12.7109375" style="240" customWidth="1"/>
    <col min="3368" max="3369" width="12.85546875" style="240" customWidth="1"/>
    <col min="3370" max="3370" width="13.42578125" style="240" customWidth="1"/>
    <col min="3371" max="3372" width="12.85546875" style="240" customWidth="1"/>
    <col min="3373" max="3388" width="2.7109375" style="240" customWidth="1"/>
    <col min="3389" max="3389" width="3.28515625" style="240" customWidth="1"/>
    <col min="3390" max="3403" width="2.7109375" style="240" customWidth="1"/>
    <col min="3404" max="3404" width="15.140625" style="240" customWidth="1"/>
    <col min="3405" max="3405" width="12.5703125" style="240" customWidth="1"/>
    <col min="3406" max="3406" width="12.85546875" style="240" customWidth="1"/>
    <col min="3407" max="3408" width="13" style="240" customWidth="1"/>
    <col min="3409" max="3409" width="13.85546875" style="240" customWidth="1"/>
    <col min="3410" max="3410" width="14.5703125" style="240" customWidth="1"/>
    <col min="3411" max="3413" width="14.7109375" style="240" customWidth="1"/>
    <col min="3414" max="3414" width="13.7109375" style="240" customWidth="1"/>
    <col min="3415" max="3415" width="14.7109375" style="240" customWidth="1"/>
    <col min="3416" max="3416" width="18.140625" style="240" customWidth="1"/>
    <col min="3417" max="3585" width="11.42578125" style="240"/>
    <col min="3586" max="3586" width="4.42578125" style="240" customWidth="1"/>
    <col min="3587" max="3587" width="15.28515625" style="240" customWidth="1"/>
    <col min="3588" max="3588" width="16.85546875" style="240" customWidth="1"/>
    <col min="3589" max="3589" width="27.42578125" style="240" customWidth="1"/>
    <col min="3590" max="3590" width="16.5703125" style="240" customWidth="1"/>
    <col min="3591" max="3591" width="13.42578125" style="240" customWidth="1"/>
    <col min="3592" max="3592" width="13.7109375" style="240" customWidth="1"/>
    <col min="3593" max="3593" width="17.7109375" style="240" customWidth="1"/>
    <col min="3594" max="3594" width="14.5703125" style="240" customWidth="1"/>
    <col min="3595" max="3595" width="14" style="240" customWidth="1"/>
    <col min="3596" max="3596" width="13.85546875" style="240" customWidth="1"/>
    <col min="3597" max="3597" width="19" style="240" customWidth="1"/>
    <col min="3598" max="3598" width="17.42578125" style="240" customWidth="1"/>
    <col min="3599" max="3599" width="19.140625" style="240" customWidth="1"/>
    <col min="3600" max="3600" width="16.85546875" style="240" customWidth="1"/>
    <col min="3601" max="3602" width="13.5703125" style="240" customWidth="1"/>
    <col min="3603" max="3604" width="13" style="240" customWidth="1"/>
    <col min="3605" max="3605" width="13.140625" style="240" customWidth="1"/>
    <col min="3606" max="3606" width="13.85546875" style="240" customWidth="1"/>
    <col min="3607" max="3607" width="13.140625" style="240" customWidth="1"/>
    <col min="3608" max="3613" width="12.7109375" style="240" customWidth="1"/>
    <col min="3614" max="3614" width="15.140625" style="240" customWidth="1"/>
    <col min="3615" max="3615" width="12.85546875" style="240" customWidth="1"/>
    <col min="3616" max="3616" width="12.7109375" style="240" customWidth="1"/>
    <col min="3617" max="3617" width="13.85546875" style="240" customWidth="1"/>
    <col min="3618" max="3618" width="13.42578125" style="240" customWidth="1"/>
    <col min="3619" max="3619" width="15.28515625" style="240" customWidth="1"/>
    <col min="3620" max="3620" width="12.42578125" style="240" customWidth="1"/>
    <col min="3621" max="3621" width="9.5703125" style="240" customWidth="1"/>
    <col min="3622" max="3622" width="13.28515625" style="240" customWidth="1"/>
    <col min="3623" max="3623" width="12.7109375" style="240" customWidth="1"/>
    <col min="3624" max="3625" width="12.85546875" style="240" customWidth="1"/>
    <col min="3626" max="3626" width="13.42578125" style="240" customWidth="1"/>
    <col min="3627" max="3628" width="12.85546875" style="240" customWidth="1"/>
    <col min="3629" max="3644" width="2.7109375" style="240" customWidth="1"/>
    <col min="3645" max="3645" width="3.28515625" style="240" customWidth="1"/>
    <col min="3646" max="3659" width="2.7109375" style="240" customWidth="1"/>
    <col min="3660" max="3660" width="15.140625" style="240" customWidth="1"/>
    <col min="3661" max="3661" width="12.5703125" style="240" customWidth="1"/>
    <col min="3662" max="3662" width="12.85546875" style="240" customWidth="1"/>
    <col min="3663" max="3664" width="13" style="240" customWidth="1"/>
    <col min="3665" max="3665" width="13.85546875" style="240" customWidth="1"/>
    <col min="3666" max="3666" width="14.5703125" style="240" customWidth="1"/>
    <col min="3667" max="3669" width="14.7109375" style="240" customWidth="1"/>
    <col min="3670" max="3670" width="13.7109375" style="240" customWidth="1"/>
    <col min="3671" max="3671" width="14.7109375" style="240" customWidth="1"/>
    <col min="3672" max="3672" width="18.140625" style="240" customWidth="1"/>
    <col min="3673" max="3841" width="11.42578125" style="240"/>
    <col min="3842" max="3842" width="4.42578125" style="240" customWidth="1"/>
    <col min="3843" max="3843" width="15.28515625" style="240" customWidth="1"/>
    <col min="3844" max="3844" width="16.85546875" style="240" customWidth="1"/>
    <col min="3845" max="3845" width="27.42578125" style="240" customWidth="1"/>
    <col min="3846" max="3846" width="16.5703125" style="240" customWidth="1"/>
    <col min="3847" max="3847" width="13.42578125" style="240" customWidth="1"/>
    <col min="3848" max="3848" width="13.7109375" style="240" customWidth="1"/>
    <col min="3849" max="3849" width="17.7109375" style="240" customWidth="1"/>
    <col min="3850" max="3850" width="14.5703125" style="240" customWidth="1"/>
    <col min="3851" max="3851" width="14" style="240" customWidth="1"/>
    <col min="3852" max="3852" width="13.85546875" style="240" customWidth="1"/>
    <col min="3853" max="3853" width="19" style="240" customWidth="1"/>
    <col min="3854" max="3854" width="17.42578125" style="240" customWidth="1"/>
    <col min="3855" max="3855" width="19.140625" style="240" customWidth="1"/>
    <col min="3856" max="3856" width="16.85546875" style="240" customWidth="1"/>
    <col min="3857" max="3858" width="13.5703125" style="240" customWidth="1"/>
    <col min="3859" max="3860" width="13" style="240" customWidth="1"/>
    <col min="3861" max="3861" width="13.140625" style="240" customWidth="1"/>
    <col min="3862" max="3862" width="13.85546875" style="240" customWidth="1"/>
    <col min="3863" max="3863" width="13.140625" style="240" customWidth="1"/>
    <col min="3864" max="3869" width="12.7109375" style="240" customWidth="1"/>
    <col min="3870" max="3870" width="15.140625" style="240" customWidth="1"/>
    <col min="3871" max="3871" width="12.85546875" style="240" customWidth="1"/>
    <col min="3872" max="3872" width="12.7109375" style="240" customWidth="1"/>
    <col min="3873" max="3873" width="13.85546875" style="240" customWidth="1"/>
    <col min="3874" max="3874" width="13.42578125" style="240" customWidth="1"/>
    <col min="3875" max="3875" width="15.28515625" style="240" customWidth="1"/>
    <col min="3876" max="3876" width="12.42578125" style="240" customWidth="1"/>
    <col min="3877" max="3877" width="9.5703125" style="240" customWidth="1"/>
    <col min="3878" max="3878" width="13.28515625" style="240" customWidth="1"/>
    <col min="3879" max="3879" width="12.7109375" style="240" customWidth="1"/>
    <col min="3880" max="3881" width="12.85546875" style="240" customWidth="1"/>
    <col min="3882" max="3882" width="13.42578125" style="240" customWidth="1"/>
    <col min="3883" max="3884" width="12.85546875" style="240" customWidth="1"/>
    <col min="3885" max="3900" width="2.7109375" style="240" customWidth="1"/>
    <col min="3901" max="3901" width="3.28515625" style="240" customWidth="1"/>
    <col min="3902" max="3915" width="2.7109375" style="240" customWidth="1"/>
    <col min="3916" max="3916" width="15.140625" style="240" customWidth="1"/>
    <col min="3917" max="3917" width="12.5703125" style="240" customWidth="1"/>
    <col min="3918" max="3918" width="12.85546875" style="240" customWidth="1"/>
    <col min="3919" max="3920" width="13" style="240" customWidth="1"/>
    <col min="3921" max="3921" width="13.85546875" style="240" customWidth="1"/>
    <col min="3922" max="3922" width="14.5703125" style="240" customWidth="1"/>
    <col min="3923" max="3925" width="14.7109375" style="240" customWidth="1"/>
    <col min="3926" max="3926" width="13.7109375" style="240" customWidth="1"/>
    <col min="3927" max="3927" width="14.7109375" style="240" customWidth="1"/>
    <col min="3928" max="3928" width="18.140625" style="240" customWidth="1"/>
    <col min="3929" max="4097" width="11.42578125" style="240"/>
    <col min="4098" max="4098" width="4.42578125" style="240" customWidth="1"/>
    <col min="4099" max="4099" width="15.28515625" style="240" customWidth="1"/>
    <col min="4100" max="4100" width="16.85546875" style="240" customWidth="1"/>
    <col min="4101" max="4101" width="27.42578125" style="240" customWidth="1"/>
    <col min="4102" max="4102" width="16.5703125" style="240" customWidth="1"/>
    <col min="4103" max="4103" width="13.42578125" style="240" customWidth="1"/>
    <col min="4104" max="4104" width="13.7109375" style="240" customWidth="1"/>
    <col min="4105" max="4105" width="17.7109375" style="240" customWidth="1"/>
    <col min="4106" max="4106" width="14.5703125" style="240" customWidth="1"/>
    <col min="4107" max="4107" width="14" style="240" customWidth="1"/>
    <col min="4108" max="4108" width="13.85546875" style="240" customWidth="1"/>
    <col min="4109" max="4109" width="19" style="240" customWidth="1"/>
    <col min="4110" max="4110" width="17.42578125" style="240" customWidth="1"/>
    <col min="4111" max="4111" width="19.140625" style="240" customWidth="1"/>
    <col min="4112" max="4112" width="16.85546875" style="240" customWidth="1"/>
    <col min="4113" max="4114" width="13.5703125" style="240" customWidth="1"/>
    <col min="4115" max="4116" width="13" style="240" customWidth="1"/>
    <col min="4117" max="4117" width="13.140625" style="240" customWidth="1"/>
    <col min="4118" max="4118" width="13.85546875" style="240" customWidth="1"/>
    <col min="4119" max="4119" width="13.140625" style="240" customWidth="1"/>
    <col min="4120" max="4125" width="12.7109375" style="240" customWidth="1"/>
    <col min="4126" max="4126" width="15.140625" style="240" customWidth="1"/>
    <col min="4127" max="4127" width="12.85546875" style="240" customWidth="1"/>
    <col min="4128" max="4128" width="12.7109375" style="240" customWidth="1"/>
    <col min="4129" max="4129" width="13.85546875" style="240" customWidth="1"/>
    <col min="4130" max="4130" width="13.42578125" style="240" customWidth="1"/>
    <col min="4131" max="4131" width="15.28515625" style="240" customWidth="1"/>
    <col min="4132" max="4132" width="12.42578125" style="240" customWidth="1"/>
    <col min="4133" max="4133" width="9.5703125" style="240" customWidth="1"/>
    <col min="4134" max="4134" width="13.28515625" style="240" customWidth="1"/>
    <col min="4135" max="4135" width="12.7109375" style="240" customWidth="1"/>
    <col min="4136" max="4137" width="12.85546875" style="240" customWidth="1"/>
    <col min="4138" max="4138" width="13.42578125" style="240" customWidth="1"/>
    <col min="4139" max="4140" width="12.85546875" style="240" customWidth="1"/>
    <col min="4141" max="4156" width="2.7109375" style="240" customWidth="1"/>
    <col min="4157" max="4157" width="3.28515625" style="240" customWidth="1"/>
    <col min="4158" max="4171" width="2.7109375" style="240" customWidth="1"/>
    <col min="4172" max="4172" width="15.140625" style="240" customWidth="1"/>
    <col min="4173" max="4173" width="12.5703125" style="240" customWidth="1"/>
    <col min="4174" max="4174" width="12.85546875" style="240" customWidth="1"/>
    <col min="4175" max="4176" width="13" style="240" customWidth="1"/>
    <col min="4177" max="4177" width="13.85546875" style="240" customWidth="1"/>
    <col min="4178" max="4178" width="14.5703125" style="240" customWidth="1"/>
    <col min="4179" max="4181" width="14.7109375" style="240" customWidth="1"/>
    <col min="4182" max="4182" width="13.7109375" style="240" customWidth="1"/>
    <col min="4183" max="4183" width="14.7109375" style="240" customWidth="1"/>
    <col min="4184" max="4184" width="18.140625" style="240" customWidth="1"/>
    <col min="4185" max="4353" width="11.42578125" style="240"/>
    <col min="4354" max="4354" width="4.42578125" style="240" customWidth="1"/>
    <col min="4355" max="4355" width="15.28515625" style="240" customWidth="1"/>
    <col min="4356" max="4356" width="16.85546875" style="240" customWidth="1"/>
    <col min="4357" max="4357" width="27.42578125" style="240" customWidth="1"/>
    <col min="4358" max="4358" width="16.5703125" style="240" customWidth="1"/>
    <col min="4359" max="4359" width="13.42578125" style="240" customWidth="1"/>
    <col min="4360" max="4360" width="13.7109375" style="240" customWidth="1"/>
    <col min="4361" max="4361" width="17.7109375" style="240" customWidth="1"/>
    <col min="4362" max="4362" width="14.5703125" style="240" customWidth="1"/>
    <col min="4363" max="4363" width="14" style="240" customWidth="1"/>
    <col min="4364" max="4364" width="13.85546875" style="240" customWidth="1"/>
    <col min="4365" max="4365" width="19" style="240" customWidth="1"/>
    <col min="4366" max="4366" width="17.42578125" style="240" customWidth="1"/>
    <col min="4367" max="4367" width="19.140625" style="240" customWidth="1"/>
    <col min="4368" max="4368" width="16.85546875" style="240" customWidth="1"/>
    <col min="4369" max="4370" width="13.5703125" style="240" customWidth="1"/>
    <col min="4371" max="4372" width="13" style="240" customWidth="1"/>
    <col min="4373" max="4373" width="13.140625" style="240" customWidth="1"/>
    <col min="4374" max="4374" width="13.85546875" style="240" customWidth="1"/>
    <col min="4375" max="4375" width="13.140625" style="240" customWidth="1"/>
    <col min="4376" max="4381" width="12.7109375" style="240" customWidth="1"/>
    <col min="4382" max="4382" width="15.140625" style="240" customWidth="1"/>
    <col min="4383" max="4383" width="12.85546875" style="240" customWidth="1"/>
    <col min="4384" max="4384" width="12.7109375" style="240" customWidth="1"/>
    <col min="4385" max="4385" width="13.85546875" style="240" customWidth="1"/>
    <col min="4386" max="4386" width="13.42578125" style="240" customWidth="1"/>
    <col min="4387" max="4387" width="15.28515625" style="240" customWidth="1"/>
    <col min="4388" max="4388" width="12.42578125" style="240" customWidth="1"/>
    <col min="4389" max="4389" width="9.5703125" style="240" customWidth="1"/>
    <col min="4390" max="4390" width="13.28515625" style="240" customWidth="1"/>
    <col min="4391" max="4391" width="12.7109375" style="240" customWidth="1"/>
    <col min="4392" max="4393" width="12.85546875" style="240" customWidth="1"/>
    <col min="4394" max="4394" width="13.42578125" style="240" customWidth="1"/>
    <col min="4395" max="4396" width="12.85546875" style="240" customWidth="1"/>
    <col min="4397" max="4412" width="2.7109375" style="240" customWidth="1"/>
    <col min="4413" max="4413" width="3.28515625" style="240" customWidth="1"/>
    <col min="4414" max="4427" width="2.7109375" style="240" customWidth="1"/>
    <col min="4428" max="4428" width="15.140625" style="240" customWidth="1"/>
    <col min="4429" max="4429" width="12.5703125" style="240" customWidth="1"/>
    <col min="4430" max="4430" width="12.85546875" style="240" customWidth="1"/>
    <col min="4431" max="4432" width="13" style="240" customWidth="1"/>
    <col min="4433" max="4433" width="13.85546875" style="240" customWidth="1"/>
    <col min="4434" max="4434" width="14.5703125" style="240" customWidth="1"/>
    <col min="4435" max="4437" width="14.7109375" style="240" customWidth="1"/>
    <col min="4438" max="4438" width="13.7109375" style="240" customWidth="1"/>
    <col min="4439" max="4439" width="14.7109375" style="240" customWidth="1"/>
    <col min="4440" max="4440" width="18.140625" style="240" customWidth="1"/>
    <col min="4441" max="4609" width="11.42578125" style="240"/>
    <col min="4610" max="4610" width="4.42578125" style="240" customWidth="1"/>
    <col min="4611" max="4611" width="15.28515625" style="240" customWidth="1"/>
    <col min="4612" max="4612" width="16.85546875" style="240" customWidth="1"/>
    <col min="4613" max="4613" width="27.42578125" style="240" customWidth="1"/>
    <col min="4614" max="4614" width="16.5703125" style="240" customWidth="1"/>
    <col min="4615" max="4615" width="13.42578125" style="240" customWidth="1"/>
    <col min="4616" max="4616" width="13.7109375" style="240" customWidth="1"/>
    <col min="4617" max="4617" width="17.7109375" style="240" customWidth="1"/>
    <col min="4618" max="4618" width="14.5703125" style="240" customWidth="1"/>
    <col min="4619" max="4619" width="14" style="240" customWidth="1"/>
    <col min="4620" max="4620" width="13.85546875" style="240" customWidth="1"/>
    <col min="4621" max="4621" width="19" style="240" customWidth="1"/>
    <col min="4622" max="4622" width="17.42578125" style="240" customWidth="1"/>
    <col min="4623" max="4623" width="19.140625" style="240" customWidth="1"/>
    <col min="4624" max="4624" width="16.85546875" style="240" customWidth="1"/>
    <col min="4625" max="4626" width="13.5703125" style="240" customWidth="1"/>
    <col min="4627" max="4628" width="13" style="240" customWidth="1"/>
    <col min="4629" max="4629" width="13.140625" style="240" customWidth="1"/>
    <col min="4630" max="4630" width="13.85546875" style="240" customWidth="1"/>
    <col min="4631" max="4631" width="13.140625" style="240" customWidth="1"/>
    <col min="4632" max="4637" width="12.7109375" style="240" customWidth="1"/>
    <col min="4638" max="4638" width="15.140625" style="240" customWidth="1"/>
    <col min="4639" max="4639" width="12.85546875" style="240" customWidth="1"/>
    <col min="4640" max="4640" width="12.7109375" style="240" customWidth="1"/>
    <col min="4641" max="4641" width="13.85546875" style="240" customWidth="1"/>
    <col min="4642" max="4642" width="13.42578125" style="240" customWidth="1"/>
    <col min="4643" max="4643" width="15.28515625" style="240" customWidth="1"/>
    <col min="4644" max="4644" width="12.42578125" style="240" customWidth="1"/>
    <col min="4645" max="4645" width="9.5703125" style="240" customWidth="1"/>
    <col min="4646" max="4646" width="13.28515625" style="240" customWidth="1"/>
    <col min="4647" max="4647" width="12.7109375" style="240" customWidth="1"/>
    <col min="4648" max="4649" width="12.85546875" style="240" customWidth="1"/>
    <col min="4650" max="4650" width="13.42578125" style="240" customWidth="1"/>
    <col min="4651" max="4652" width="12.85546875" style="240" customWidth="1"/>
    <col min="4653" max="4668" width="2.7109375" style="240" customWidth="1"/>
    <col min="4669" max="4669" width="3.28515625" style="240" customWidth="1"/>
    <col min="4670" max="4683" width="2.7109375" style="240" customWidth="1"/>
    <col min="4684" max="4684" width="15.140625" style="240" customWidth="1"/>
    <col min="4685" max="4685" width="12.5703125" style="240" customWidth="1"/>
    <col min="4686" max="4686" width="12.85546875" style="240" customWidth="1"/>
    <col min="4687" max="4688" width="13" style="240" customWidth="1"/>
    <col min="4689" max="4689" width="13.85546875" style="240" customWidth="1"/>
    <col min="4690" max="4690" width="14.5703125" style="240" customWidth="1"/>
    <col min="4691" max="4693" width="14.7109375" style="240" customWidth="1"/>
    <col min="4694" max="4694" width="13.7109375" style="240" customWidth="1"/>
    <col min="4695" max="4695" width="14.7109375" style="240" customWidth="1"/>
    <col min="4696" max="4696" width="18.140625" style="240" customWidth="1"/>
    <col min="4697" max="4865" width="11.42578125" style="240"/>
    <col min="4866" max="4866" width="4.42578125" style="240" customWidth="1"/>
    <col min="4867" max="4867" width="15.28515625" style="240" customWidth="1"/>
    <col min="4868" max="4868" width="16.85546875" style="240" customWidth="1"/>
    <col min="4869" max="4869" width="27.42578125" style="240" customWidth="1"/>
    <col min="4870" max="4870" width="16.5703125" style="240" customWidth="1"/>
    <col min="4871" max="4871" width="13.42578125" style="240" customWidth="1"/>
    <col min="4872" max="4872" width="13.7109375" style="240" customWidth="1"/>
    <col min="4873" max="4873" width="17.7109375" style="240" customWidth="1"/>
    <col min="4874" max="4874" width="14.5703125" style="240" customWidth="1"/>
    <col min="4875" max="4875" width="14" style="240" customWidth="1"/>
    <col min="4876" max="4876" width="13.85546875" style="240" customWidth="1"/>
    <col min="4877" max="4877" width="19" style="240" customWidth="1"/>
    <col min="4878" max="4878" width="17.42578125" style="240" customWidth="1"/>
    <col min="4879" max="4879" width="19.140625" style="240" customWidth="1"/>
    <col min="4880" max="4880" width="16.85546875" style="240" customWidth="1"/>
    <col min="4881" max="4882" width="13.5703125" style="240" customWidth="1"/>
    <col min="4883" max="4884" width="13" style="240" customWidth="1"/>
    <col min="4885" max="4885" width="13.140625" style="240" customWidth="1"/>
    <col min="4886" max="4886" width="13.85546875" style="240" customWidth="1"/>
    <col min="4887" max="4887" width="13.140625" style="240" customWidth="1"/>
    <col min="4888" max="4893" width="12.7109375" style="240" customWidth="1"/>
    <col min="4894" max="4894" width="15.140625" style="240" customWidth="1"/>
    <col min="4895" max="4895" width="12.85546875" style="240" customWidth="1"/>
    <col min="4896" max="4896" width="12.7109375" style="240" customWidth="1"/>
    <col min="4897" max="4897" width="13.85546875" style="240" customWidth="1"/>
    <col min="4898" max="4898" width="13.42578125" style="240" customWidth="1"/>
    <col min="4899" max="4899" width="15.28515625" style="240" customWidth="1"/>
    <col min="4900" max="4900" width="12.42578125" style="240" customWidth="1"/>
    <col min="4901" max="4901" width="9.5703125" style="240" customWidth="1"/>
    <col min="4902" max="4902" width="13.28515625" style="240" customWidth="1"/>
    <col min="4903" max="4903" width="12.7109375" style="240" customWidth="1"/>
    <col min="4904" max="4905" width="12.85546875" style="240" customWidth="1"/>
    <col min="4906" max="4906" width="13.42578125" style="240" customWidth="1"/>
    <col min="4907" max="4908" width="12.85546875" style="240" customWidth="1"/>
    <col min="4909" max="4924" width="2.7109375" style="240" customWidth="1"/>
    <col min="4925" max="4925" width="3.28515625" style="240" customWidth="1"/>
    <col min="4926" max="4939" width="2.7109375" style="240" customWidth="1"/>
    <col min="4940" max="4940" width="15.140625" style="240" customWidth="1"/>
    <col min="4941" max="4941" width="12.5703125" style="240" customWidth="1"/>
    <col min="4942" max="4942" width="12.85546875" style="240" customWidth="1"/>
    <col min="4943" max="4944" width="13" style="240" customWidth="1"/>
    <col min="4945" max="4945" width="13.85546875" style="240" customWidth="1"/>
    <col min="4946" max="4946" width="14.5703125" style="240" customWidth="1"/>
    <col min="4947" max="4949" width="14.7109375" style="240" customWidth="1"/>
    <col min="4950" max="4950" width="13.7109375" style="240" customWidth="1"/>
    <col min="4951" max="4951" width="14.7109375" style="240" customWidth="1"/>
    <col min="4952" max="4952" width="18.140625" style="240" customWidth="1"/>
    <col min="4953" max="5121" width="11.42578125" style="240"/>
    <col min="5122" max="5122" width="4.42578125" style="240" customWidth="1"/>
    <col min="5123" max="5123" width="15.28515625" style="240" customWidth="1"/>
    <col min="5124" max="5124" width="16.85546875" style="240" customWidth="1"/>
    <col min="5125" max="5125" width="27.42578125" style="240" customWidth="1"/>
    <col min="5126" max="5126" width="16.5703125" style="240" customWidth="1"/>
    <col min="5127" max="5127" width="13.42578125" style="240" customWidth="1"/>
    <col min="5128" max="5128" width="13.7109375" style="240" customWidth="1"/>
    <col min="5129" max="5129" width="17.7109375" style="240" customWidth="1"/>
    <col min="5130" max="5130" width="14.5703125" style="240" customWidth="1"/>
    <col min="5131" max="5131" width="14" style="240" customWidth="1"/>
    <col min="5132" max="5132" width="13.85546875" style="240" customWidth="1"/>
    <col min="5133" max="5133" width="19" style="240" customWidth="1"/>
    <col min="5134" max="5134" width="17.42578125" style="240" customWidth="1"/>
    <col min="5135" max="5135" width="19.140625" style="240" customWidth="1"/>
    <col min="5136" max="5136" width="16.85546875" style="240" customWidth="1"/>
    <col min="5137" max="5138" width="13.5703125" style="240" customWidth="1"/>
    <col min="5139" max="5140" width="13" style="240" customWidth="1"/>
    <col min="5141" max="5141" width="13.140625" style="240" customWidth="1"/>
    <col min="5142" max="5142" width="13.85546875" style="240" customWidth="1"/>
    <col min="5143" max="5143" width="13.140625" style="240" customWidth="1"/>
    <col min="5144" max="5149" width="12.7109375" style="240" customWidth="1"/>
    <col min="5150" max="5150" width="15.140625" style="240" customWidth="1"/>
    <col min="5151" max="5151" width="12.85546875" style="240" customWidth="1"/>
    <col min="5152" max="5152" width="12.7109375" style="240" customWidth="1"/>
    <col min="5153" max="5153" width="13.85546875" style="240" customWidth="1"/>
    <col min="5154" max="5154" width="13.42578125" style="240" customWidth="1"/>
    <col min="5155" max="5155" width="15.28515625" style="240" customWidth="1"/>
    <col min="5156" max="5156" width="12.42578125" style="240" customWidth="1"/>
    <col min="5157" max="5157" width="9.5703125" style="240" customWidth="1"/>
    <col min="5158" max="5158" width="13.28515625" style="240" customWidth="1"/>
    <col min="5159" max="5159" width="12.7109375" style="240" customWidth="1"/>
    <col min="5160" max="5161" width="12.85546875" style="240" customWidth="1"/>
    <col min="5162" max="5162" width="13.42578125" style="240" customWidth="1"/>
    <col min="5163" max="5164" width="12.85546875" style="240" customWidth="1"/>
    <col min="5165" max="5180" width="2.7109375" style="240" customWidth="1"/>
    <col min="5181" max="5181" width="3.28515625" style="240" customWidth="1"/>
    <col min="5182" max="5195" width="2.7109375" style="240" customWidth="1"/>
    <col min="5196" max="5196" width="15.140625" style="240" customWidth="1"/>
    <col min="5197" max="5197" width="12.5703125" style="240" customWidth="1"/>
    <col min="5198" max="5198" width="12.85546875" style="240" customWidth="1"/>
    <col min="5199" max="5200" width="13" style="240" customWidth="1"/>
    <col min="5201" max="5201" width="13.85546875" style="240" customWidth="1"/>
    <col min="5202" max="5202" width="14.5703125" style="240" customWidth="1"/>
    <col min="5203" max="5205" width="14.7109375" style="240" customWidth="1"/>
    <col min="5206" max="5206" width="13.7109375" style="240" customWidth="1"/>
    <col min="5207" max="5207" width="14.7109375" style="240" customWidth="1"/>
    <col min="5208" max="5208" width="18.140625" style="240" customWidth="1"/>
    <col min="5209" max="5377" width="11.42578125" style="240"/>
    <col min="5378" max="5378" width="4.42578125" style="240" customWidth="1"/>
    <col min="5379" max="5379" width="15.28515625" style="240" customWidth="1"/>
    <col min="5380" max="5380" width="16.85546875" style="240" customWidth="1"/>
    <col min="5381" max="5381" width="27.42578125" style="240" customWidth="1"/>
    <col min="5382" max="5382" width="16.5703125" style="240" customWidth="1"/>
    <col min="5383" max="5383" width="13.42578125" style="240" customWidth="1"/>
    <col min="5384" max="5384" width="13.7109375" style="240" customWidth="1"/>
    <col min="5385" max="5385" width="17.7109375" style="240" customWidth="1"/>
    <col min="5386" max="5386" width="14.5703125" style="240" customWidth="1"/>
    <col min="5387" max="5387" width="14" style="240" customWidth="1"/>
    <col min="5388" max="5388" width="13.85546875" style="240" customWidth="1"/>
    <col min="5389" max="5389" width="19" style="240" customWidth="1"/>
    <col min="5390" max="5390" width="17.42578125" style="240" customWidth="1"/>
    <col min="5391" max="5391" width="19.140625" style="240" customWidth="1"/>
    <col min="5392" max="5392" width="16.85546875" style="240" customWidth="1"/>
    <col min="5393" max="5394" width="13.5703125" style="240" customWidth="1"/>
    <col min="5395" max="5396" width="13" style="240" customWidth="1"/>
    <col min="5397" max="5397" width="13.140625" style="240" customWidth="1"/>
    <col min="5398" max="5398" width="13.85546875" style="240" customWidth="1"/>
    <col min="5399" max="5399" width="13.140625" style="240" customWidth="1"/>
    <col min="5400" max="5405" width="12.7109375" style="240" customWidth="1"/>
    <col min="5406" max="5406" width="15.140625" style="240" customWidth="1"/>
    <col min="5407" max="5407" width="12.85546875" style="240" customWidth="1"/>
    <col min="5408" max="5408" width="12.7109375" style="240" customWidth="1"/>
    <col min="5409" max="5409" width="13.85546875" style="240" customWidth="1"/>
    <col min="5410" max="5410" width="13.42578125" style="240" customWidth="1"/>
    <col min="5411" max="5411" width="15.28515625" style="240" customWidth="1"/>
    <col min="5412" max="5412" width="12.42578125" style="240" customWidth="1"/>
    <col min="5413" max="5413" width="9.5703125" style="240" customWidth="1"/>
    <col min="5414" max="5414" width="13.28515625" style="240" customWidth="1"/>
    <col min="5415" max="5415" width="12.7109375" style="240" customWidth="1"/>
    <col min="5416" max="5417" width="12.85546875" style="240" customWidth="1"/>
    <col min="5418" max="5418" width="13.42578125" style="240" customWidth="1"/>
    <col min="5419" max="5420" width="12.85546875" style="240" customWidth="1"/>
    <col min="5421" max="5436" width="2.7109375" style="240" customWidth="1"/>
    <col min="5437" max="5437" width="3.28515625" style="240" customWidth="1"/>
    <col min="5438" max="5451" width="2.7109375" style="240" customWidth="1"/>
    <col min="5452" max="5452" width="15.140625" style="240" customWidth="1"/>
    <col min="5453" max="5453" width="12.5703125" style="240" customWidth="1"/>
    <col min="5454" max="5454" width="12.85546875" style="240" customWidth="1"/>
    <col min="5455" max="5456" width="13" style="240" customWidth="1"/>
    <col min="5457" max="5457" width="13.85546875" style="240" customWidth="1"/>
    <col min="5458" max="5458" width="14.5703125" style="240" customWidth="1"/>
    <col min="5459" max="5461" width="14.7109375" style="240" customWidth="1"/>
    <col min="5462" max="5462" width="13.7109375" style="240" customWidth="1"/>
    <col min="5463" max="5463" width="14.7109375" style="240" customWidth="1"/>
    <col min="5464" max="5464" width="18.140625" style="240" customWidth="1"/>
    <col min="5465" max="5633" width="11.42578125" style="240"/>
    <col min="5634" max="5634" width="4.42578125" style="240" customWidth="1"/>
    <col min="5635" max="5635" width="15.28515625" style="240" customWidth="1"/>
    <col min="5636" max="5636" width="16.85546875" style="240" customWidth="1"/>
    <col min="5637" max="5637" width="27.42578125" style="240" customWidth="1"/>
    <col min="5638" max="5638" width="16.5703125" style="240" customWidth="1"/>
    <col min="5639" max="5639" width="13.42578125" style="240" customWidth="1"/>
    <col min="5640" max="5640" width="13.7109375" style="240" customWidth="1"/>
    <col min="5641" max="5641" width="17.7109375" style="240" customWidth="1"/>
    <col min="5642" max="5642" width="14.5703125" style="240" customWidth="1"/>
    <col min="5643" max="5643" width="14" style="240" customWidth="1"/>
    <col min="5644" max="5644" width="13.85546875" style="240" customWidth="1"/>
    <col min="5645" max="5645" width="19" style="240" customWidth="1"/>
    <col min="5646" max="5646" width="17.42578125" style="240" customWidth="1"/>
    <col min="5647" max="5647" width="19.140625" style="240" customWidth="1"/>
    <col min="5648" max="5648" width="16.85546875" style="240" customWidth="1"/>
    <col min="5649" max="5650" width="13.5703125" style="240" customWidth="1"/>
    <col min="5651" max="5652" width="13" style="240" customWidth="1"/>
    <col min="5653" max="5653" width="13.140625" style="240" customWidth="1"/>
    <col min="5654" max="5654" width="13.85546875" style="240" customWidth="1"/>
    <col min="5655" max="5655" width="13.140625" style="240" customWidth="1"/>
    <col min="5656" max="5661" width="12.7109375" style="240" customWidth="1"/>
    <col min="5662" max="5662" width="15.140625" style="240" customWidth="1"/>
    <col min="5663" max="5663" width="12.85546875" style="240" customWidth="1"/>
    <col min="5664" max="5664" width="12.7109375" style="240" customWidth="1"/>
    <col min="5665" max="5665" width="13.85546875" style="240" customWidth="1"/>
    <col min="5666" max="5666" width="13.42578125" style="240" customWidth="1"/>
    <col min="5667" max="5667" width="15.28515625" style="240" customWidth="1"/>
    <col min="5668" max="5668" width="12.42578125" style="240" customWidth="1"/>
    <col min="5669" max="5669" width="9.5703125" style="240" customWidth="1"/>
    <col min="5670" max="5670" width="13.28515625" style="240" customWidth="1"/>
    <col min="5671" max="5671" width="12.7109375" style="240" customWidth="1"/>
    <col min="5672" max="5673" width="12.85546875" style="240" customWidth="1"/>
    <col min="5674" max="5674" width="13.42578125" style="240" customWidth="1"/>
    <col min="5675" max="5676" width="12.85546875" style="240" customWidth="1"/>
    <col min="5677" max="5692" width="2.7109375" style="240" customWidth="1"/>
    <col min="5693" max="5693" width="3.28515625" style="240" customWidth="1"/>
    <col min="5694" max="5707" width="2.7109375" style="240" customWidth="1"/>
    <col min="5708" max="5708" width="15.140625" style="240" customWidth="1"/>
    <col min="5709" max="5709" width="12.5703125" style="240" customWidth="1"/>
    <col min="5710" max="5710" width="12.85546875" style="240" customWidth="1"/>
    <col min="5711" max="5712" width="13" style="240" customWidth="1"/>
    <col min="5713" max="5713" width="13.85546875" style="240" customWidth="1"/>
    <col min="5714" max="5714" width="14.5703125" style="240" customWidth="1"/>
    <col min="5715" max="5717" width="14.7109375" style="240" customWidth="1"/>
    <col min="5718" max="5718" width="13.7109375" style="240" customWidth="1"/>
    <col min="5719" max="5719" width="14.7109375" style="240" customWidth="1"/>
    <col min="5720" max="5720" width="18.140625" style="240" customWidth="1"/>
    <col min="5721" max="5889" width="11.42578125" style="240"/>
    <col min="5890" max="5890" width="4.42578125" style="240" customWidth="1"/>
    <col min="5891" max="5891" width="15.28515625" style="240" customWidth="1"/>
    <col min="5892" max="5892" width="16.85546875" style="240" customWidth="1"/>
    <col min="5893" max="5893" width="27.42578125" style="240" customWidth="1"/>
    <col min="5894" max="5894" width="16.5703125" style="240" customWidth="1"/>
    <col min="5895" max="5895" width="13.42578125" style="240" customWidth="1"/>
    <col min="5896" max="5896" width="13.7109375" style="240" customWidth="1"/>
    <col min="5897" max="5897" width="17.7109375" style="240" customWidth="1"/>
    <col min="5898" max="5898" width="14.5703125" style="240" customWidth="1"/>
    <col min="5899" max="5899" width="14" style="240" customWidth="1"/>
    <col min="5900" max="5900" width="13.85546875" style="240" customWidth="1"/>
    <col min="5901" max="5901" width="19" style="240" customWidth="1"/>
    <col min="5902" max="5902" width="17.42578125" style="240" customWidth="1"/>
    <col min="5903" max="5903" width="19.140625" style="240" customWidth="1"/>
    <col min="5904" max="5904" width="16.85546875" style="240" customWidth="1"/>
    <col min="5905" max="5906" width="13.5703125" style="240" customWidth="1"/>
    <col min="5907" max="5908" width="13" style="240" customWidth="1"/>
    <col min="5909" max="5909" width="13.140625" style="240" customWidth="1"/>
    <col min="5910" max="5910" width="13.85546875" style="240" customWidth="1"/>
    <col min="5911" max="5911" width="13.140625" style="240" customWidth="1"/>
    <col min="5912" max="5917" width="12.7109375" style="240" customWidth="1"/>
    <col min="5918" max="5918" width="15.140625" style="240" customWidth="1"/>
    <col min="5919" max="5919" width="12.85546875" style="240" customWidth="1"/>
    <col min="5920" max="5920" width="12.7109375" style="240" customWidth="1"/>
    <col min="5921" max="5921" width="13.85546875" style="240" customWidth="1"/>
    <col min="5922" max="5922" width="13.42578125" style="240" customWidth="1"/>
    <col min="5923" max="5923" width="15.28515625" style="240" customWidth="1"/>
    <col min="5924" max="5924" width="12.42578125" style="240" customWidth="1"/>
    <col min="5925" max="5925" width="9.5703125" style="240" customWidth="1"/>
    <col min="5926" max="5926" width="13.28515625" style="240" customWidth="1"/>
    <col min="5927" max="5927" width="12.7109375" style="240" customWidth="1"/>
    <col min="5928" max="5929" width="12.85546875" style="240" customWidth="1"/>
    <col min="5930" max="5930" width="13.42578125" style="240" customWidth="1"/>
    <col min="5931" max="5932" width="12.85546875" style="240" customWidth="1"/>
    <col min="5933" max="5948" width="2.7109375" style="240" customWidth="1"/>
    <col min="5949" max="5949" width="3.28515625" style="240" customWidth="1"/>
    <col min="5950" max="5963" width="2.7109375" style="240" customWidth="1"/>
    <col min="5964" max="5964" width="15.140625" style="240" customWidth="1"/>
    <col min="5965" max="5965" width="12.5703125" style="240" customWidth="1"/>
    <col min="5966" max="5966" width="12.85546875" style="240" customWidth="1"/>
    <col min="5967" max="5968" width="13" style="240" customWidth="1"/>
    <col min="5969" max="5969" width="13.85546875" style="240" customWidth="1"/>
    <col min="5970" max="5970" width="14.5703125" style="240" customWidth="1"/>
    <col min="5971" max="5973" width="14.7109375" style="240" customWidth="1"/>
    <col min="5974" max="5974" width="13.7109375" style="240" customWidth="1"/>
    <col min="5975" max="5975" width="14.7109375" style="240" customWidth="1"/>
    <col min="5976" max="5976" width="18.140625" style="240" customWidth="1"/>
    <col min="5977" max="6145" width="11.42578125" style="240"/>
    <col min="6146" max="6146" width="4.42578125" style="240" customWidth="1"/>
    <col min="6147" max="6147" width="15.28515625" style="240" customWidth="1"/>
    <col min="6148" max="6148" width="16.85546875" style="240" customWidth="1"/>
    <col min="6149" max="6149" width="27.42578125" style="240" customWidth="1"/>
    <col min="6150" max="6150" width="16.5703125" style="240" customWidth="1"/>
    <col min="6151" max="6151" width="13.42578125" style="240" customWidth="1"/>
    <col min="6152" max="6152" width="13.7109375" style="240" customWidth="1"/>
    <col min="6153" max="6153" width="17.7109375" style="240" customWidth="1"/>
    <col min="6154" max="6154" width="14.5703125" style="240" customWidth="1"/>
    <col min="6155" max="6155" width="14" style="240" customWidth="1"/>
    <col min="6156" max="6156" width="13.85546875" style="240" customWidth="1"/>
    <col min="6157" max="6157" width="19" style="240" customWidth="1"/>
    <col min="6158" max="6158" width="17.42578125" style="240" customWidth="1"/>
    <col min="6159" max="6159" width="19.140625" style="240" customWidth="1"/>
    <col min="6160" max="6160" width="16.85546875" style="240" customWidth="1"/>
    <col min="6161" max="6162" width="13.5703125" style="240" customWidth="1"/>
    <col min="6163" max="6164" width="13" style="240" customWidth="1"/>
    <col min="6165" max="6165" width="13.140625" style="240" customWidth="1"/>
    <col min="6166" max="6166" width="13.85546875" style="240" customWidth="1"/>
    <col min="6167" max="6167" width="13.140625" style="240" customWidth="1"/>
    <col min="6168" max="6173" width="12.7109375" style="240" customWidth="1"/>
    <col min="6174" max="6174" width="15.140625" style="240" customWidth="1"/>
    <col min="6175" max="6175" width="12.85546875" style="240" customWidth="1"/>
    <col min="6176" max="6176" width="12.7109375" style="240" customWidth="1"/>
    <col min="6177" max="6177" width="13.85546875" style="240" customWidth="1"/>
    <col min="6178" max="6178" width="13.42578125" style="240" customWidth="1"/>
    <col min="6179" max="6179" width="15.28515625" style="240" customWidth="1"/>
    <col min="6180" max="6180" width="12.42578125" style="240" customWidth="1"/>
    <col min="6181" max="6181" width="9.5703125" style="240" customWidth="1"/>
    <col min="6182" max="6182" width="13.28515625" style="240" customWidth="1"/>
    <col min="6183" max="6183" width="12.7109375" style="240" customWidth="1"/>
    <col min="6184" max="6185" width="12.85546875" style="240" customWidth="1"/>
    <col min="6186" max="6186" width="13.42578125" style="240" customWidth="1"/>
    <col min="6187" max="6188" width="12.85546875" style="240" customWidth="1"/>
    <col min="6189" max="6204" width="2.7109375" style="240" customWidth="1"/>
    <col min="6205" max="6205" width="3.28515625" style="240" customWidth="1"/>
    <col min="6206" max="6219" width="2.7109375" style="240" customWidth="1"/>
    <col min="6220" max="6220" width="15.140625" style="240" customWidth="1"/>
    <col min="6221" max="6221" width="12.5703125" style="240" customWidth="1"/>
    <col min="6222" max="6222" width="12.85546875" style="240" customWidth="1"/>
    <col min="6223" max="6224" width="13" style="240" customWidth="1"/>
    <col min="6225" max="6225" width="13.85546875" style="240" customWidth="1"/>
    <col min="6226" max="6226" width="14.5703125" style="240" customWidth="1"/>
    <col min="6227" max="6229" width="14.7109375" style="240" customWidth="1"/>
    <col min="6230" max="6230" width="13.7109375" style="240" customWidth="1"/>
    <col min="6231" max="6231" width="14.7109375" style="240" customWidth="1"/>
    <col min="6232" max="6232" width="18.140625" style="240" customWidth="1"/>
    <col min="6233" max="6401" width="11.42578125" style="240"/>
    <col min="6402" max="6402" width="4.42578125" style="240" customWidth="1"/>
    <col min="6403" max="6403" width="15.28515625" style="240" customWidth="1"/>
    <col min="6404" max="6404" width="16.85546875" style="240" customWidth="1"/>
    <col min="6405" max="6405" width="27.42578125" style="240" customWidth="1"/>
    <col min="6406" max="6406" width="16.5703125" style="240" customWidth="1"/>
    <col min="6407" max="6407" width="13.42578125" style="240" customWidth="1"/>
    <col min="6408" max="6408" width="13.7109375" style="240" customWidth="1"/>
    <col min="6409" max="6409" width="17.7109375" style="240" customWidth="1"/>
    <col min="6410" max="6410" width="14.5703125" style="240" customWidth="1"/>
    <col min="6411" max="6411" width="14" style="240" customWidth="1"/>
    <col min="6412" max="6412" width="13.85546875" style="240" customWidth="1"/>
    <col min="6413" max="6413" width="19" style="240" customWidth="1"/>
    <col min="6414" max="6414" width="17.42578125" style="240" customWidth="1"/>
    <col min="6415" max="6415" width="19.140625" style="240" customWidth="1"/>
    <col min="6416" max="6416" width="16.85546875" style="240" customWidth="1"/>
    <col min="6417" max="6418" width="13.5703125" style="240" customWidth="1"/>
    <col min="6419" max="6420" width="13" style="240" customWidth="1"/>
    <col min="6421" max="6421" width="13.140625" style="240" customWidth="1"/>
    <col min="6422" max="6422" width="13.85546875" style="240" customWidth="1"/>
    <col min="6423" max="6423" width="13.140625" style="240" customWidth="1"/>
    <col min="6424" max="6429" width="12.7109375" style="240" customWidth="1"/>
    <col min="6430" max="6430" width="15.140625" style="240" customWidth="1"/>
    <col min="6431" max="6431" width="12.85546875" style="240" customWidth="1"/>
    <col min="6432" max="6432" width="12.7109375" style="240" customWidth="1"/>
    <col min="6433" max="6433" width="13.85546875" style="240" customWidth="1"/>
    <col min="6434" max="6434" width="13.42578125" style="240" customWidth="1"/>
    <col min="6435" max="6435" width="15.28515625" style="240" customWidth="1"/>
    <col min="6436" max="6436" width="12.42578125" style="240" customWidth="1"/>
    <col min="6437" max="6437" width="9.5703125" style="240" customWidth="1"/>
    <col min="6438" max="6438" width="13.28515625" style="240" customWidth="1"/>
    <col min="6439" max="6439" width="12.7109375" style="240" customWidth="1"/>
    <col min="6440" max="6441" width="12.85546875" style="240" customWidth="1"/>
    <col min="6442" max="6442" width="13.42578125" style="240" customWidth="1"/>
    <col min="6443" max="6444" width="12.85546875" style="240" customWidth="1"/>
    <col min="6445" max="6460" width="2.7109375" style="240" customWidth="1"/>
    <col min="6461" max="6461" width="3.28515625" style="240" customWidth="1"/>
    <col min="6462" max="6475" width="2.7109375" style="240" customWidth="1"/>
    <col min="6476" max="6476" width="15.140625" style="240" customWidth="1"/>
    <col min="6477" max="6477" width="12.5703125" style="240" customWidth="1"/>
    <col min="6478" max="6478" width="12.85546875" style="240" customWidth="1"/>
    <col min="6479" max="6480" width="13" style="240" customWidth="1"/>
    <col min="6481" max="6481" width="13.85546875" style="240" customWidth="1"/>
    <col min="6482" max="6482" width="14.5703125" style="240" customWidth="1"/>
    <col min="6483" max="6485" width="14.7109375" style="240" customWidth="1"/>
    <col min="6486" max="6486" width="13.7109375" style="240" customWidth="1"/>
    <col min="6487" max="6487" width="14.7109375" style="240" customWidth="1"/>
    <col min="6488" max="6488" width="18.140625" style="240" customWidth="1"/>
    <col min="6489" max="6657" width="11.42578125" style="240"/>
    <col min="6658" max="6658" width="4.42578125" style="240" customWidth="1"/>
    <col min="6659" max="6659" width="15.28515625" style="240" customWidth="1"/>
    <col min="6660" max="6660" width="16.85546875" style="240" customWidth="1"/>
    <col min="6661" max="6661" width="27.42578125" style="240" customWidth="1"/>
    <col min="6662" max="6662" width="16.5703125" style="240" customWidth="1"/>
    <col min="6663" max="6663" width="13.42578125" style="240" customWidth="1"/>
    <col min="6664" max="6664" width="13.7109375" style="240" customWidth="1"/>
    <col min="6665" max="6665" width="17.7109375" style="240" customWidth="1"/>
    <col min="6666" max="6666" width="14.5703125" style="240" customWidth="1"/>
    <col min="6667" max="6667" width="14" style="240" customWidth="1"/>
    <col min="6668" max="6668" width="13.85546875" style="240" customWidth="1"/>
    <col min="6669" max="6669" width="19" style="240" customWidth="1"/>
    <col min="6670" max="6670" width="17.42578125" style="240" customWidth="1"/>
    <col min="6671" max="6671" width="19.140625" style="240" customWidth="1"/>
    <col min="6672" max="6672" width="16.85546875" style="240" customWidth="1"/>
    <col min="6673" max="6674" width="13.5703125" style="240" customWidth="1"/>
    <col min="6675" max="6676" width="13" style="240" customWidth="1"/>
    <col min="6677" max="6677" width="13.140625" style="240" customWidth="1"/>
    <col min="6678" max="6678" width="13.85546875" style="240" customWidth="1"/>
    <col min="6679" max="6679" width="13.140625" style="240" customWidth="1"/>
    <col min="6680" max="6685" width="12.7109375" style="240" customWidth="1"/>
    <col min="6686" max="6686" width="15.140625" style="240" customWidth="1"/>
    <col min="6687" max="6687" width="12.85546875" style="240" customWidth="1"/>
    <col min="6688" max="6688" width="12.7109375" style="240" customWidth="1"/>
    <col min="6689" max="6689" width="13.85546875" style="240" customWidth="1"/>
    <col min="6690" max="6690" width="13.42578125" style="240" customWidth="1"/>
    <col min="6691" max="6691" width="15.28515625" style="240" customWidth="1"/>
    <col min="6692" max="6692" width="12.42578125" style="240" customWidth="1"/>
    <col min="6693" max="6693" width="9.5703125" style="240" customWidth="1"/>
    <col min="6694" max="6694" width="13.28515625" style="240" customWidth="1"/>
    <col min="6695" max="6695" width="12.7109375" style="240" customWidth="1"/>
    <col min="6696" max="6697" width="12.85546875" style="240" customWidth="1"/>
    <col min="6698" max="6698" width="13.42578125" style="240" customWidth="1"/>
    <col min="6699" max="6700" width="12.85546875" style="240" customWidth="1"/>
    <col min="6701" max="6716" width="2.7109375" style="240" customWidth="1"/>
    <col min="6717" max="6717" width="3.28515625" style="240" customWidth="1"/>
    <col min="6718" max="6731" width="2.7109375" style="240" customWidth="1"/>
    <col min="6732" max="6732" width="15.140625" style="240" customWidth="1"/>
    <col min="6733" max="6733" width="12.5703125" style="240" customWidth="1"/>
    <col min="6734" max="6734" width="12.85546875" style="240" customWidth="1"/>
    <col min="6735" max="6736" width="13" style="240" customWidth="1"/>
    <col min="6737" max="6737" width="13.85546875" style="240" customWidth="1"/>
    <col min="6738" max="6738" width="14.5703125" style="240" customWidth="1"/>
    <col min="6739" max="6741" width="14.7109375" style="240" customWidth="1"/>
    <col min="6742" max="6742" width="13.7109375" style="240" customWidth="1"/>
    <col min="6743" max="6743" width="14.7109375" style="240" customWidth="1"/>
    <col min="6744" max="6744" width="18.140625" style="240" customWidth="1"/>
    <col min="6745" max="6913" width="11.42578125" style="240"/>
    <col min="6914" max="6914" width="4.42578125" style="240" customWidth="1"/>
    <col min="6915" max="6915" width="15.28515625" style="240" customWidth="1"/>
    <col min="6916" max="6916" width="16.85546875" style="240" customWidth="1"/>
    <col min="6917" max="6917" width="27.42578125" style="240" customWidth="1"/>
    <col min="6918" max="6918" width="16.5703125" style="240" customWidth="1"/>
    <col min="6919" max="6919" width="13.42578125" style="240" customWidth="1"/>
    <col min="6920" max="6920" width="13.7109375" style="240" customWidth="1"/>
    <col min="6921" max="6921" width="17.7109375" style="240" customWidth="1"/>
    <col min="6922" max="6922" width="14.5703125" style="240" customWidth="1"/>
    <col min="6923" max="6923" width="14" style="240" customWidth="1"/>
    <col min="6924" max="6924" width="13.85546875" style="240" customWidth="1"/>
    <col min="6925" max="6925" width="19" style="240" customWidth="1"/>
    <col min="6926" max="6926" width="17.42578125" style="240" customWidth="1"/>
    <col min="6927" max="6927" width="19.140625" style="240" customWidth="1"/>
    <col min="6928" max="6928" width="16.85546875" style="240" customWidth="1"/>
    <col min="6929" max="6930" width="13.5703125" style="240" customWidth="1"/>
    <col min="6931" max="6932" width="13" style="240" customWidth="1"/>
    <col min="6933" max="6933" width="13.140625" style="240" customWidth="1"/>
    <col min="6934" max="6934" width="13.85546875" style="240" customWidth="1"/>
    <col min="6935" max="6935" width="13.140625" style="240" customWidth="1"/>
    <col min="6936" max="6941" width="12.7109375" style="240" customWidth="1"/>
    <col min="6942" max="6942" width="15.140625" style="240" customWidth="1"/>
    <col min="6943" max="6943" width="12.85546875" style="240" customWidth="1"/>
    <col min="6944" max="6944" width="12.7109375" style="240" customWidth="1"/>
    <col min="6945" max="6945" width="13.85546875" style="240" customWidth="1"/>
    <col min="6946" max="6946" width="13.42578125" style="240" customWidth="1"/>
    <col min="6947" max="6947" width="15.28515625" style="240" customWidth="1"/>
    <col min="6948" max="6948" width="12.42578125" style="240" customWidth="1"/>
    <col min="6949" max="6949" width="9.5703125" style="240" customWidth="1"/>
    <col min="6950" max="6950" width="13.28515625" style="240" customWidth="1"/>
    <col min="6951" max="6951" width="12.7109375" style="240" customWidth="1"/>
    <col min="6952" max="6953" width="12.85546875" style="240" customWidth="1"/>
    <col min="6954" max="6954" width="13.42578125" style="240" customWidth="1"/>
    <col min="6955" max="6956" width="12.85546875" style="240" customWidth="1"/>
    <col min="6957" max="6972" width="2.7109375" style="240" customWidth="1"/>
    <col min="6973" max="6973" width="3.28515625" style="240" customWidth="1"/>
    <col min="6974" max="6987" width="2.7109375" style="240" customWidth="1"/>
    <col min="6988" max="6988" width="15.140625" style="240" customWidth="1"/>
    <col min="6989" max="6989" width="12.5703125" style="240" customWidth="1"/>
    <col min="6990" max="6990" width="12.85546875" style="240" customWidth="1"/>
    <col min="6991" max="6992" width="13" style="240" customWidth="1"/>
    <col min="6993" max="6993" width="13.85546875" style="240" customWidth="1"/>
    <col min="6994" max="6994" width="14.5703125" style="240" customWidth="1"/>
    <col min="6995" max="6997" width="14.7109375" style="240" customWidth="1"/>
    <col min="6998" max="6998" width="13.7109375" style="240" customWidth="1"/>
    <col min="6999" max="6999" width="14.7109375" style="240" customWidth="1"/>
    <col min="7000" max="7000" width="18.140625" style="240" customWidth="1"/>
    <col min="7001" max="7169" width="11.42578125" style="240"/>
    <col min="7170" max="7170" width="4.42578125" style="240" customWidth="1"/>
    <col min="7171" max="7171" width="15.28515625" style="240" customWidth="1"/>
    <col min="7172" max="7172" width="16.85546875" style="240" customWidth="1"/>
    <col min="7173" max="7173" width="27.42578125" style="240" customWidth="1"/>
    <col min="7174" max="7174" width="16.5703125" style="240" customWidth="1"/>
    <col min="7175" max="7175" width="13.42578125" style="240" customWidth="1"/>
    <col min="7176" max="7176" width="13.7109375" style="240" customWidth="1"/>
    <col min="7177" max="7177" width="17.7109375" style="240" customWidth="1"/>
    <col min="7178" max="7178" width="14.5703125" style="240" customWidth="1"/>
    <col min="7179" max="7179" width="14" style="240" customWidth="1"/>
    <col min="7180" max="7180" width="13.85546875" style="240" customWidth="1"/>
    <col min="7181" max="7181" width="19" style="240" customWidth="1"/>
    <col min="7182" max="7182" width="17.42578125" style="240" customWidth="1"/>
    <col min="7183" max="7183" width="19.140625" style="240" customWidth="1"/>
    <col min="7184" max="7184" width="16.85546875" style="240" customWidth="1"/>
    <col min="7185" max="7186" width="13.5703125" style="240" customWidth="1"/>
    <col min="7187" max="7188" width="13" style="240" customWidth="1"/>
    <col min="7189" max="7189" width="13.140625" style="240" customWidth="1"/>
    <col min="7190" max="7190" width="13.85546875" style="240" customWidth="1"/>
    <col min="7191" max="7191" width="13.140625" style="240" customWidth="1"/>
    <col min="7192" max="7197" width="12.7109375" style="240" customWidth="1"/>
    <col min="7198" max="7198" width="15.140625" style="240" customWidth="1"/>
    <col min="7199" max="7199" width="12.85546875" style="240" customWidth="1"/>
    <col min="7200" max="7200" width="12.7109375" style="240" customWidth="1"/>
    <col min="7201" max="7201" width="13.85546875" style="240" customWidth="1"/>
    <col min="7202" max="7202" width="13.42578125" style="240" customWidth="1"/>
    <col min="7203" max="7203" width="15.28515625" style="240" customWidth="1"/>
    <col min="7204" max="7204" width="12.42578125" style="240" customWidth="1"/>
    <col min="7205" max="7205" width="9.5703125" style="240" customWidth="1"/>
    <col min="7206" max="7206" width="13.28515625" style="240" customWidth="1"/>
    <col min="7207" max="7207" width="12.7109375" style="240" customWidth="1"/>
    <col min="7208" max="7209" width="12.85546875" style="240" customWidth="1"/>
    <col min="7210" max="7210" width="13.42578125" style="240" customWidth="1"/>
    <col min="7211" max="7212" width="12.85546875" style="240" customWidth="1"/>
    <col min="7213" max="7228" width="2.7109375" style="240" customWidth="1"/>
    <col min="7229" max="7229" width="3.28515625" style="240" customWidth="1"/>
    <col min="7230" max="7243" width="2.7109375" style="240" customWidth="1"/>
    <col min="7244" max="7244" width="15.140625" style="240" customWidth="1"/>
    <col min="7245" max="7245" width="12.5703125" style="240" customWidth="1"/>
    <col min="7246" max="7246" width="12.85546875" style="240" customWidth="1"/>
    <col min="7247" max="7248" width="13" style="240" customWidth="1"/>
    <col min="7249" max="7249" width="13.85546875" style="240" customWidth="1"/>
    <col min="7250" max="7250" width="14.5703125" style="240" customWidth="1"/>
    <col min="7251" max="7253" width="14.7109375" style="240" customWidth="1"/>
    <col min="7254" max="7254" width="13.7109375" style="240" customWidth="1"/>
    <col min="7255" max="7255" width="14.7109375" style="240" customWidth="1"/>
    <col min="7256" max="7256" width="18.140625" style="240" customWidth="1"/>
    <col min="7257" max="7425" width="11.42578125" style="240"/>
    <col min="7426" max="7426" width="4.42578125" style="240" customWidth="1"/>
    <col min="7427" max="7427" width="15.28515625" style="240" customWidth="1"/>
    <col min="7428" max="7428" width="16.85546875" style="240" customWidth="1"/>
    <col min="7429" max="7429" width="27.42578125" style="240" customWidth="1"/>
    <col min="7430" max="7430" width="16.5703125" style="240" customWidth="1"/>
    <col min="7431" max="7431" width="13.42578125" style="240" customWidth="1"/>
    <col min="7432" max="7432" width="13.7109375" style="240" customWidth="1"/>
    <col min="7433" max="7433" width="17.7109375" style="240" customWidth="1"/>
    <col min="7434" max="7434" width="14.5703125" style="240" customWidth="1"/>
    <col min="7435" max="7435" width="14" style="240" customWidth="1"/>
    <col min="7436" max="7436" width="13.85546875" style="240" customWidth="1"/>
    <col min="7437" max="7437" width="19" style="240" customWidth="1"/>
    <col min="7438" max="7438" width="17.42578125" style="240" customWidth="1"/>
    <col min="7439" max="7439" width="19.140625" style="240" customWidth="1"/>
    <col min="7440" max="7440" width="16.85546875" style="240" customWidth="1"/>
    <col min="7441" max="7442" width="13.5703125" style="240" customWidth="1"/>
    <col min="7443" max="7444" width="13" style="240" customWidth="1"/>
    <col min="7445" max="7445" width="13.140625" style="240" customWidth="1"/>
    <col min="7446" max="7446" width="13.85546875" style="240" customWidth="1"/>
    <col min="7447" max="7447" width="13.140625" style="240" customWidth="1"/>
    <col min="7448" max="7453" width="12.7109375" style="240" customWidth="1"/>
    <col min="7454" max="7454" width="15.140625" style="240" customWidth="1"/>
    <col min="7455" max="7455" width="12.85546875" style="240" customWidth="1"/>
    <col min="7456" max="7456" width="12.7109375" style="240" customWidth="1"/>
    <col min="7457" max="7457" width="13.85546875" style="240" customWidth="1"/>
    <col min="7458" max="7458" width="13.42578125" style="240" customWidth="1"/>
    <col min="7459" max="7459" width="15.28515625" style="240" customWidth="1"/>
    <col min="7460" max="7460" width="12.42578125" style="240" customWidth="1"/>
    <col min="7461" max="7461" width="9.5703125" style="240" customWidth="1"/>
    <col min="7462" max="7462" width="13.28515625" style="240" customWidth="1"/>
    <col min="7463" max="7463" width="12.7109375" style="240" customWidth="1"/>
    <col min="7464" max="7465" width="12.85546875" style="240" customWidth="1"/>
    <col min="7466" max="7466" width="13.42578125" style="240" customWidth="1"/>
    <col min="7467" max="7468" width="12.85546875" style="240" customWidth="1"/>
    <col min="7469" max="7484" width="2.7109375" style="240" customWidth="1"/>
    <col min="7485" max="7485" width="3.28515625" style="240" customWidth="1"/>
    <col min="7486" max="7499" width="2.7109375" style="240" customWidth="1"/>
    <col min="7500" max="7500" width="15.140625" style="240" customWidth="1"/>
    <col min="7501" max="7501" width="12.5703125" style="240" customWidth="1"/>
    <col min="7502" max="7502" width="12.85546875" style="240" customWidth="1"/>
    <col min="7503" max="7504" width="13" style="240" customWidth="1"/>
    <col min="7505" max="7505" width="13.85546875" style="240" customWidth="1"/>
    <col min="7506" max="7506" width="14.5703125" style="240" customWidth="1"/>
    <col min="7507" max="7509" width="14.7109375" style="240" customWidth="1"/>
    <col min="7510" max="7510" width="13.7109375" style="240" customWidth="1"/>
    <col min="7511" max="7511" width="14.7109375" style="240" customWidth="1"/>
    <col min="7512" max="7512" width="18.140625" style="240" customWidth="1"/>
    <col min="7513" max="7681" width="11.42578125" style="240"/>
    <col min="7682" max="7682" width="4.42578125" style="240" customWidth="1"/>
    <col min="7683" max="7683" width="15.28515625" style="240" customWidth="1"/>
    <col min="7684" max="7684" width="16.85546875" style="240" customWidth="1"/>
    <col min="7685" max="7685" width="27.42578125" style="240" customWidth="1"/>
    <col min="7686" max="7686" width="16.5703125" style="240" customWidth="1"/>
    <col min="7687" max="7687" width="13.42578125" style="240" customWidth="1"/>
    <col min="7688" max="7688" width="13.7109375" style="240" customWidth="1"/>
    <col min="7689" max="7689" width="17.7109375" style="240" customWidth="1"/>
    <col min="7690" max="7690" width="14.5703125" style="240" customWidth="1"/>
    <col min="7691" max="7691" width="14" style="240" customWidth="1"/>
    <col min="7692" max="7692" width="13.85546875" style="240" customWidth="1"/>
    <col min="7693" max="7693" width="19" style="240" customWidth="1"/>
    <col min="7694" max="7694" width="17.42578125" style="240" customWidth="1"/>
    <col min="7695" max="7695" width="19.140625" style="240" customWidth="1"/>
    <col min="7696" max="7696" width="16.85546875" style="240" customWidth="1"/>
    <col min="7697" max="7698" width="13.5703125" style="240" customWidth="1"/>
    <col min="7699" max="7700" width="13" style="240" customWidth="1"/>
    <col min="7701" max="7701" width="13.140625" style="240" customWidth="1"/>
    <col min="7702" max="7702" width="13.85546875" style="240" customWidth="1"/>
    <col min="7703" max="7703" width="13.140625" style="240" customWidth="1"/>
    <col min="7704" max="7709" width="12.7109375" style="240" customWidth="1"/>
    <col min="7710" max="7710" width="15.140625" style="240" customWidth="1"/>
    <col min="7711" max="7711" width="12.85546875" style="240" customWidth="1"/>
    <col min="7712" max="7712" width="12.7109375" style="240" customWidth="1"/>
    <col min="7713" max="7713" width="13.85546875" style="240" customWidth="1"/>
    <col min="7714" max="7714" width="13.42578125" style="240" customWidth="1"/>
    <col min="7715" max="7715" width="15.28515625" style="240" customWidth="1"/>
    <col min="7716" max="7716" width="12.42578125" style="240" customWidth="1"/>
    <col min="7717" max="7717" width="9.5703125" style="240" customWidth="1"/>
    <col min="7718" max="7718" width="13.28515625" style="240" customWidth="1"/>
    <col min="7719" max="7719" width="12.7109375" style="240" customWidth="1"/>
    <col min="7720" max="7721" width="12.85546875" style="240" customWidth="1"/>
    <col min="7722" max="7722" width="13.42578125" style="240" customWidth="1"/>
    <col min="7723" max="7724" width="12.85546875" style="240" customWidth="1"/>
    <col min="7725" max="7740" width="2.7109375" style="240" customWidth="1"/>
    <col min="7741" max="7741" width="3.28515625" style="240" customWidth="1"/>
    <col min="7742" max="7755" width="2.7109375" style="240" customWidth="1"/>
    <col min="7756" max="7756" width="15.140625" style="240" customWidth="1"/>
    <col min="7757" max="7757" width="12.5703125" style="240" customWidth="1"/>
    <col min="7758" max="7758" width="12.85546875" style="240" customWidth="1"/>
    <col min="7759" max="7760" width="13" style="240" customWidth="1"/>
    <col min="7761" max="7761" width="13.85546875" style="240" customWidth="1"/>
    <col min="7762" max="7762" width="14.5703125" style="240" customWidth="1"/>
    <col min="7763" max="7765" width="14.7109375" style="240" customWidth="1"/>
    <col min="7766" max="7766" width="13.7109375" style="240" customWidth="1"/>
    <col min="7767" max="7767" width="14.7109375" style="240" customWidth="1"/>
    <col min="7768" max="7768" width="18.140625" style="240" customWidth="1"/>
    <col min="7769" max="7937" width="11.42578125" style="240"/>
    <col min="7938" max="7938" width="4.42578125" style="240" customWidth="1"/>
    <col min="7939" max="7939" width="15.28515625" style="240" customWidth="1"/>
    <col min="7940" max="7940" width="16.85546875" style="240" customWidth="1"/>
    <col min="7941" max="7941" width="27.42578125" style="240" customWidth="1"/>
    <col min="7942" max="7942" width="16.5703125" style="240" customWidth="1"/>
    <col min="7943" max="7943" width="13.42578125" style="240" customWidth="1"/>
    <col min="7944" max="7944" width="13.7109375" style="240" customWidth="1"/>
    <col min="7945" max="7945" width="17.7109375" style="240" customWidth="1"/>
    <col min="7946" max="7946" width="14.5703125" style="240" customWidth="1"/>
    <col min="7947" max="7947" width="14" style="240" customWidth="1"/>
    <col min="7948" max="7948" width="13.85546875" style="240" customWidth="1"/>
    <col min="7949" max="7949" width="19" style="240" customWidth="1"/>
    <col min="7950" max="7950" width="17.42578125" style="240" customWidth="1"/>
    <col min="7951" max="7951" width="19.140625" style="240" customWidth="1"/>
    <col min="7952" max="7952" width="16.85546875" style="240" customWidth="1"/>
    <col min="7953" max="7954" width="13.5703125" style="240" customWidth="1"/>
    <col min="7955" max="7956" width="13" style="240" customWidth="1"/>
    <col min="7957" max="7957" width="13.140625" style="240" customWidth="1"/>
    <col min="7958" max="7958" width="13.85546875" style="240" customWidth="1"/>
    <col min="7959" max="7959" width="13.140625" style="240" customWidth="1"/>
    <col min="7960" max="7965" width="12.7109375" style="240" customWidth="1"/>
    <col min="7966" max="7966" width="15.140625" style="240" customWidth="1"/>
    <col min="7967" max="7967" width="12.85546875" style="240" customWidth="1"/>
    <col min="7968" max="7968" width="12.7109375" style="240" customWidth="1"/>
    <col min="7969" max="7969" width="13.85546875" style="240" customWidth="1"/>
    <col min="7970" max="7970" width="13.42578125" style="240" customWidth="1"/>
    <col min="7971" max="7971" width="15.28515625" style="240" customWidth="1"/>
    <col min="7972" max="7972" width="12.42578125" style="240" customWidth="1"/>
    <col min="7973" max="7973" width="9.5703125" style="240" customWidth="1"/>
    <col min="7974" max="7974" width="13.28515625" style="240" customWidth="1"/>
    <col min="7975" max="7975" width="12.7109375" style="240" customWidth="1"/>
    <col min="7976" max="7977" width="12.85546875" style="240" customWidth="1"/>
    <col min="7978" max="7978" width="13.42578125" style="240" customWidth="1"/>
    <col min="7979" max="7980" width="12.85546875" style="240" customWidth="1"/>
    <col min="7981" max="7996" width="2.7109375" style="240" customWidth="1"/>
    <col min="7997" max="7997" width="3.28515625" style="240" customWidth="1"/>
    <col min="7998" max="8011" width="2.7109375" style="240" customWidth="1"/>
    <col min="8012" max="8012" width="15.140625" style="240" customWidth="1"/>
    <col min="8013" max="8013" width="12.5703125" style="240" customWidth="1"/>
    <col min="8014" max="8014" width="12.85546875" style="240" customWidth="1"/>
    <col min="8015" max="8016" width="13" style="240" customWidth="1"/>
    <col min="8017" max="8017" width="13.85546875" style="240" customWidth="1"/>
    <col min="8018" max="8018" width="14.5703125" style="240" customWidth="1"/>
    <col min="8019" max="8021" width="14.7109375" style="240" customWidth="1"/>
    <col min="8022" max="8022" width="13.7109375" style="240" customWidth="1"/>
    <col min="8023" max="8023" width="14.7109375" style="240" customWidth="1"/>
    <col min="8024" max="8024" width="18.140625" style="240" customWidth="1"/>
    <col min="8025" max="8193" width="11.42578125" style="240"/>
    <col min="8194" max="8194" width="4.42578125" style="240" customWidth="1"/>
    <col min="8195" max="8195" width="15.28515625" style="240" customWidth="1"/>
    <col min="8196" max="8196" width="16.85546875" style="240" customWidth="1"/>
    <col min="8197" max="8197" width="27.42578125" style="240" customWidth="1"/>
    <col min="8198" max="8198" width="16.5703125" style="240" customWidth="1"/>
    <col min="8199" max="8199" width="13.42578125" style="240" customWidth="1"/>
    <col min="8200" max="8200" width="13.7109375" style="240" customWidth="1"/>
    <col min="8201" max="8201" width="17.7109375" style="240" customWidth="1"/>
    <col min="8202" max="8202" width="14.5703125" style="240" customWidth="1"/>
    <col min="8203" max="8203" width="14" style="240" customWidth="1"/>
    <col min="8204" max="8204" width="13.85546875" style="240" customWidth="1"/>
    <col min="8205" max="8205" width="19" style="240" customWidth="1"/>
    <col min="8206" max="8206" width="17.42578125" style="240" customWidth="1"/>
    <col min="8207" max="8207" width="19.140625" style="240" customWidth="1"/>
    <col min="8208" max="8208" width="16.85546875" style="240" customWidth="1"/>
    <col min="8209" max="8210" width="13.5703125" style="240" customWidth="1"/>
    <col min="8211" max="8212" width="13" style="240" customWidth="1"/>
    <col min="8213" max="8213" width="13.140625" style="240" customWidth="1"/>
    <col min="8214" max="8214" width="13.85546875" style="240" customWidth="1"/>
    <col min="8215" max="8215" width="13.140625" style="240" customWidth="1"/>
    <col min="8216" max="8221" width="12.7109375" style="240" customWidth="1"/>
    <col min="8222" max="8222" width="15.140625" style="240" customWidth="1"/>
    <col min="8223" max="8223" width="12.85546875" style="240" customWidth="1"/>
    <col min="8224" max="8224" width="12.7109375" style="240" customWidth="1"/>
    <col min="8225" max="8225" width="13.85546875" style="240" customWidth="1"/>
    <col min="8226" max="8226" width="13.42578125" style="240" customWidth="1"/>
    <col min="8227" max="8227" width="15.28515625" style="240" customWidth="1"/>
    <col min="8228" max="8228" width="12.42578125" style="240" customWidth="1"/>
    <col min="8229" max="8229" width="9.5703125" style="240" customWidth="1"/>
    <col min="8230" max="8230" width="13.28515625" style="240" customWidth="1"/>
    <col min="8231" max="8231" width="12.7109375" style="240" customWidth="1"/>
    <col min="8232" max="8233" width="12.85546875" style="240" customWidth="1"/>
    <col min="8234" max="8234" width="13.42578125" style="240" customWidth="1"/>
    <col min="8235" max="8236" width="12.85546875" style="240" customWidth="1"/>
    <col min="8237" max="8252" width="2.7109375" style="240" customWidth="1"/>
    <col min="8253" max="8253" width="3.28515625" style="240" customWidth="1"/>
    <col min="8254" max="8267" width="2.7109375" style="240" customWidth="1"/>
    <col min="8268" max="8268" width="15.140625" style="240" customWidth="1"/>
    <col min="8269" max="8269" width="12.5703125" style="240" customWidth="1"/>
    <col min="8270" max="8270" width="12.85546875" style="240" customWidth="1"/>
    <col min="8271" max="8272" width="13" style="240" customWidth="1"/>
    <col min="8273" max="8273" width="13.85546875" style="240" customWidth="1"/>
    <col min="8274" max="8274" width="14.5703125" style="240" customWidth="1"/>
    <col min="8275" max="8277" width="14.7109375" style="240" customWidth="1"/>
    <col min="8278" max="8278" width="13.7109375" style="240" customWidth="1"/>
    <col min="8279" max="8279" width="14.7109375" style="240" customWidth="1"/>
    <col min="8280" max="8280" width="18.140625" style="240" customWidth="1"/>
    <col min="8281" max="8449" width="11.42578125" style="240"/>
    <col min="8450" max="8450" width="4.42578125" style="240" customWidth="1"/>
    <col min="8451" max="8451" width="15.28515625" style="240" customWidth="1"/>
    <col min="8452" max="8452" width="16.85546875" style="240" customWidth="1"/>
    <col min="8453" max="8453" width="27.42578125" style="240" customWidth="1"/>
    <col min="8454" max="8454" width="16.5703125" style="240" customWidth="1"/>
    <col min="8455" max="8455" width="13.42578125" style="240" customWidth="1"/>
    <col min="8456" max="8456" width="13.7109375" style="240" customWidth="1"/>
    <col min="8457" max="8457" width="17.7109375" style="240" customWidth="1"/>
    <col min="8458" max="8458" width="14.5703125" style="240" customWidth="1"/>
    <col min="8459" max="8459" width="14" style="240" customWidth="1"/>
    <col min="8460" max="8460" width="13.85546875" style="240" customWidth="1"/>
    <col min="8461" max="8461" width="19" style="240" customWidth="1"/>
    <col min="8462" max="8462" width="17.42578125" style="240" customWidth="1"/>
    <col min="8463" max="8463" width="19.140625" style="240" customWidth="1"/>
    <col min="8464" max="8464" width="16.85546875" style="240" customWidth="1"/>
    <col min="8465" max="8466" width="13.5703125" style="240" customWidth="1"/>
    <col min="8467" max="8468" width="13" style="240" customWidth="1"/>
    <col min="8469" max="8469" width="13.140625" style="240" customWidth="1"/>
    <col min="8470" max="8470" width="13.85546875" style="240" customWidth="1"/>
    <col min="8471" max="8471" width="13.140625" style="240" customWidth="1"/>
    <col min="8472" max="8477" width="12.7109375" style="240" customWidth="1"/>
    <col min="8478" max="8478" width="15.140625" style="240" customWidth="1"/>
    <col min="8479" max="8479" width="12.85546875" style="240" customWidth="1"/>
    <col min="8480" max="8480" width="12.7109375" style="240" customWidth="1"/>
    <col min="8481" max="8481" width="13.85546875" style="240" customWidth="1"/>
    <col min="8482" max="8482" width="13.42578125" style="240" customWidth="1"/>
    <col min="8483" max="8483" width="15.28515625" style="240" customWidth="1"/>
    <col min="8484" max="8484" width="12.42578125" style="240" customWidth="1"/>
    <col min="8485" max="8485" width="9.5703125" style="240" customWidth="1"/>
    <col min="8486" max="8486" width="13.28515625" style="240" customWidth="1"/>
    <col min="8487" max="8487" width="12.7109375" style="240" customWidth="1"/>
    <col min="8488" max="8489" width="12.85546875" style="240" customWidth="1"/>
    <col min="8490" max="8490" width="13.42578125" style="240" customWidth="1"/>
    <col min="8491" max="8492" width="12.85546875" style="240" customWidth="1"/>
    <col min="8493" max="8508" width="2.7109375" style="240" customWidth="1"/>
    <col min="8509" max="8509" width="3.28515625" style="240" customWidth="1"/>
    <col min="8510" max="8523" width="2.7109375" style="240" customWidth="1"/>
    <col min="8524" max="8524" width="15.140625" style="240" customWidth="1"/>
    <col min="8525" max="8525" width="12.5703125" style="240" customWidth="1"/>
    <col min="8526" max="8526" width="12.85546875" style="240" customWidth="1"/>
    <col min="8527" max="8528" width="13" style="240" customWidth="1"/>
    <col min="8529" max="8529" width="13.85546875" style="240" customWidth="1"/>
    <col min="8530" max="8530" width="14.5703125" style="240" customWidth="1"/>
    <col min="8531" max="8533" width="14.7109375" style="240" customWidth="1"/>
    <col min="8534" max="8534" width="13.7109375" style="240" customWidth="1"/>
    <col min="8535" max="8535" width="14.7109375" style="240" customWidth="1"/>
    <col min="8536" max="8536" width="18.140625" style="240" customWidth="1"/>
    <col min="8537" max="8705" width="11.42578125" style="240"/>
    <col min="8706" max="8706" width="4.42578125" style="240" customWidth="1"/>
    <col min="8707" max="8707" width="15.28515625" style="240" customWidth="1"/>
    <col min="8708" max="8708" width="16.85546875" style="240" customWidth="1"/>
    <col min="8709" max="8709" width="27.42578125" style="240" customWidth="1"/>
    <col min="8710" max="8710" width="16.5703125" style="240" customWidth="1"/>
    <col min="8711" max="8711" width="13.42578125" style="240" customWidth="1"/>
    <col min="8712" max="8712" width="13.7109375" style="240" customWidth="1"/>
    <col min="8713" max="8713" width="17.7109375" style="240" customWidth="1"/>
    <col min="8714" max="8714" width="14.5703125" style="240" customWidth="1"/>
    <col min="8715" max="8715" width="14" style="240" customWidth="1"/>
    <col min="8716" max="8716" width="13.85546875" style="240" customWidth="1"/>
    <col min="8717" max="8717" width="19" style="240" customWidth="1"/>
    <col min="8718" max="8718" width="17.42578125" style="240" customWidth="1"/>
    <col min="8719" max="8719" width="19.140625" style="240" customWidth="1"/>
    <col min="8720" max="8720" width="16.85546875" style="240" customWidth="1"/>
    <col min="8721" max="8722" width="13.5703125" style="240" customWidth="1"/>
    <col min="8723" max="8724" width="13" style="240" customWidth="1"/>
    <col min="8725" max="8725" width="13.140625" style="240" customWidth="1"/>
    <col min="8726" max="8726" width="13.85546875" style="240" customWidth="1"/>
    <col min="8727" max="8727" width="13.140625" style="240" customWidth="1"/>
    <col min="8728" max="8733" width="12.7109375" style="240" customWidth="1"/>
    <col min="8734" max="8734" width="15.140625" style="240" customWidth="1"/>
    <col min="8735" max="8735" width="12.85546875" style="240" customWidth="1"/>
    <col min="8736" max="8736" width="12.7109375" style="240" customWidth="1"/>
    <col min="8737" max="8737" width="13.85546875" style="240" customWidth="1"/>
    <col min="8738" max="8738" width="13.42578125" style="240" customWidth="1"/>
    <col min="8739" max="8739" width="15.28515625" style="240" customWidth="1"/>
    <col min="8740" max="8740" width="12.42578125" style="240" customWidth="1"/>
    <col min="8741" max="8741" width="9.5703125" style="240" customWidth="1"/>
    <col min="8742" max="8742" width="13.28515625" style="240" customWidth="1"/>
    <col min="8743" max="8743" width="12.7109375" style="240" customWidth="1"/>
    <col min="8744" max="8745" width="12.85546875" style="240" customWidth="1"/>
    <col min="8746" max="8746" width="13.42578125" style="240" customWidth="1"/>
    <col min="8747" max="8748" width="12.85546875" style="240" customWidth="1"/>
    <col min="8749" max="8764" width="2.7109375" style="240" customWidth="1"/>
    <col min="8765" max="8765" width="3.28515625" style="240" customWidth="1"/>
    <col min="8766" max="8779" width="2.7109375" style="240" customWidth="1"/>
    <col min="8780" max="8780" width="15.140625" style="240" customWidth="1"/>
    <col min="8781" max="8781" width="12.5703125" style="240" customWidth="1"/>
    <col min="8782" max="8782" width="12.85546875" style="240" customWidth="1"/>
    <col min="8783" max="8784" width="13" style="240" customWidth="1"/>
    <col min="8785" max="8785" width="13.85546875" style="240" customWidth="1"/>
    <col min="8786" max="8786" width="14.5703125" style="240" customWidth="1"/>
    <col min="8787" max="8789" width="14.7109375" style="240" customWidth="1"/>
    <col min="8790" max="8790" width="13.7109375" style="240" customWidth="1"/>
    <col min="8791" max="8791" width="14.7109375" style="240" customWidth="1"/>
    <col min="8792" max="8792" width="18.140625" style="240" customWidth="1"/>
    <col min="8793" max="8961" width="11.42578125" style="240"/>
    <col min="8962" max="8962" width="4.42578125" style="240" customWidth="1"/>
    <col min="8963" max="8963" width="15.28515625" style="240" customWidth="1"/>
    <col min="8964" max="8964" width="16.85546875" style="240" customWidth="1"/>
    <col min="8965" max="8965" width="27.42578125" style="240" customWidth="1"/>
    <col min="8966" max="8966" width="16.5703125" style="240" customWidth="1"/>
    <col min="8967" max="8967" width="13.42578125" style="240" customWidth="1"/>
    <col min="8968" max="8968" width="13.7109375" style="240" customWidth="1"/>
    <col min="8969" max="8969" width="17.7109375" style="240" customWidth="1"/>
    <col min="8970" max="8970" width="14.5703125" style="240" customWidth="1"/>
    <col min="8971" max="8971" width="14" style="240" customWidth="1"/>
    <col min="8972" max="8972" width="13.85546875" style="240" customWidth="1"/>
    <col min="8973" max="8973" width="19" style="240" customWidth="1"/>
    <col min="8974" max="8974" width="17.42578125" style="240" customWidth="1"/>
    <col min="8975" max="8975" width="19.140625" style="240" customWidth="1"/>
    <col min="8976" max="8976" width="16.85546875" style="240" customWidth="1"/>
    <col min="8977" max="8978" width="13.5703125" style="240" customWidth="1"/>
    <col min="8979" max="8980" width="13" style="240" customWidth="1"/>
    <col min="8981" max="8981" width="13.140625" style="240" customWidth="1"/>
    <col min="8982" max="8982" width="13.85546875" style="240" customWidth="1"/>
    <col min="8983" max="8983" width="13.140625" style="240" customWidth="1"/>
    <col min="8984" max="8989" width="12.7109375" style="240" customWidth="1"/>
    <col min="8990" max="8990" width="15.140625" style="240" customWidth="1"/>
    <col min="8991" max="8991" width="12.85546875" style="240" customWidth="1"/>
    <col min="8992" max="8992" width="12.7109375" style="240" customWidth="1"/>
    <col min="8993" max="8993" width="13.85546875" style="240" customWidth="1"/>
    <col min="8994" max="8994" width="13.42578125" style="240" customWidth="1"/>
    <col min="8995" max="8995" width="15.28515625" style="240" customWidth="1"/>
    <col min="8996" max="8996" width="12.42578125" style="240" customWidth="1"/>
    <col min="8997" max="8997" width="9.5703125" style="240" customWidth="1"/>
    <col min="8998" max="8998" width="13.28515625" style="240" customWidth="1"/>
    <col min="8999" max="8999" width="12.7109375" style="240" customWidth="1"/>
    <col min="9000" max="9001" width="12.85546875" style="240" customWidth="1"/>
    <col min="9002" max="9002" width="13.42578125" style="240" customWidth="1"/>
    <col min="9003" max="9004" width="12.85546875" style="240" customWidth="1"/>
    <col min="9005" max="9020" width="2.7109375" style="240" customWidth="1"/>
    <col min="9021" max="9021" width="3.28515625" style="240" customWidth="1"/>
    <col min="9022" max="9035" width="2.7109375" style="240" customWidth="1"/>
    <col min="9036" max="9036" width="15.140625" style="240" customWidth="1"/>
    <col min="9037" max="9037" width="12.5703125" style="240" customWidth="1"/>
    <col min="9038" max="9038" width="12.85546875" style="240" customWidth="1"/>
    <col min="9039" max="9040" width="13" style="240" customWidth="1"/>
    <col min="9041" max="9041" width="13.85546875" style="240" customWidth="1"/>
    <col min="9042" max="9042" width="14.5703125" style="240" customWidth="1"/>
    <col min="9043" max="9045" width="14.7109375" style="240" customWidth="1"/>
    <col min="9046" max="9046" width="13.7109375" style="240" customWidth="1"/>
    <col min="9047" max="9047" width="14.7109375" style="240" customWidth="1"/>
    <col min="9048" max="9048" width="18.140625" style="240" customWidth="1"/>
    <col min="9049" max="9217" width="11.42578125" style="240"/>
    <col min="9218" max="9218" width="4.42578125" style="240" customWidth="1"/>
    <col min="9219" max="9219" width="15.28515625" style="240" customWidth="1"/>
    <col min="9220" max="9220" width="16.85546875" style="240" customWidth="1"/>
    <col min="9221" max="9221" width="27.42578125" style="240" customWidth="1"/>
    <col min="9222" max="9222" width="16.5703125" style="240" customWidth="1"/>
    <col min="9223" max="9223" width="13.42578125" style="240" customWidth="1"/>
    <col min="9224" max="9224" width="13.7109375" style="240" customWidth="1"/>
    <col min="9225" max="9225" width="17.7109375" style="240" customWidth="1"/>
    <col min="9226" max="9226" width="14.5703125" style="240" customWidth="1"/>
    <col min="9227" max="9227" width="14" style="240" customWidth="1"/>
    <col min="9228" max="9228" width="13.85546875" style="240" customWidth="1"/>
    <col min="9229" max="9229" width="19" style="240" customWidth="1"/>
    <col min="9230" max="9230" width="17.42578125" style="240" customWidth="1"/>
    <col min="9231" max="9231" width="19.140625" style="240" customWidth="1"/>
    <col min="9232" max="9232" width="16.85546875" style="240" customWidth="1"/>
    <col min="9233" max="9234" width="13.5703125" style="240" customWidth="1"/>
    <col min="9235" max="9236" width="13" style="240" customWidth="1"/>
    <col min="9237" max="9237" width="13.140625" style="240" customWidth="1"/>
    <col min="9238" max="9238" width="13.85546875" style="240" customWidth="1"/>
    <col min="9239" max="9239" width="13.140625" style="240" customWidth="1"/>
    <col min="9240" max="9245" width="12.7109375" style="240" customWidth="1"/>
    <col min="9246" max="9246" width="15.140625" style="240" customWidth="1"/>
    <col min="9247" max="9247" width="12.85546875" style="240" customWidth="1"/>
    <col min="9248" max="9248" width="12.7109375" style="240" customWidth="1"/>
    <col min="9249" max="9249" width="13.85546875" style="240" customWidth="1"/>
    <col min="9250" max="9250" width="13.42578125" style="240" customWidth="1"/>
    <col min="9251" max="9251" width="15.28515625" style="240" customWidth="1"/>
    <col min="9252" max="9252" width="12.42578125" style="240" customWidth="1"/>
    <col min="9253" max="9253" width="9.5703125" style="240" customWidth="1"/>
    <col min="9254" max="9254" width="13.28515625" style="240" customWidth="1"/>
    <col min="9255" max="9255" width="12.7109375" style="240" customWidth="1"/>
    <col min="9256" max="9257" width="12.85546875" style="240" customWidth="1"/>
    <col min="9258" max="9258" width="13.42578125" style="240" customWidth="1"/>
    <col min="9259" max="9260" width="12.85546875" style="240" customWidth="1"/>
    <col min="9261" max="9276" width="2.7109375" style="240" customWidth="1"/>
    <col min="9277" max="9277" width="3.28515625" style="240" customWidth="1"/>
    <col min="9278" max="9291" width="2.7109375" style="240" customWidth="1"/>
    <col min="9292" max="9292" width="15.140625" style="240" customWidth="1"/>
    <col min="9293" max="9293" width="12.5703125" style="240" customWidth="1"/>
    <col min="9294" max="9294" width="12.85546875" style="240" customWidth="1"/>
    <col min="9295" max="9296" width="13" style="240" customWidth="1"/>
    <col min="9297" max="9297" width="13.85546875" style="240" customWidth="1"/>
    <col min="9298" max="9298" width="14.5703125" style="240" customWidth="1"/>
    <col min="9299" max="9301" width="14.7109375" style="240" customWidth="1"/>
    <col min="9302" max="9302" width="13.7109375" style="240" customWidth="1"/>
    <col min="9303" max="9303" width="14.7109375" style="240" customWidth="1"/>
    <col min="9304" max="9304" width="18.140625" style="240" customWidth="1"/>
    <col min="9305" max="9473" width="11.42578125" style="240"/>
    <col min="9474" max="9474" width="4.42578125" style="240" customWidth="1"/>
    <col min="9475" max="9475" width="15.28515625" style="240" customWidth="1"/>
    <col min="9476" max="9476" width="16.85546875" style="240" customWidth="1"/>
    <col min="9477" max="9477" width="27.42578125" style="240" customWidth="1"/>
    <col min="9478" max="9478" width="16.5703125" style="240" customWidth="1"/>
    <col min="9479" max="9479" width="13.42578125" style="240" customWidth="1"/>
    <col min="9480" max="9480" width="13.7109375" style="240" customWidth="1"/>
    <col min="9481" max="9481" width="17.7109375" style="240" customWidth="1"/>
    <col min="9482" max="9482" width="14.5703125" style="240" customWidth="1"/>
    <col min="9483" max="9483" width="14" style="240" customWidth="1"/>
    <col min="9484" max="9484" width="13.85546875" style="240" customWidth="1"/>
    <col min="9485" max="9485" width="19" style="240" customWidth="1"/>
    <col min="9486" max="9486" width="17.42578125" style="240" customWidth="1"/>
    <col min="9487" max="9487" width="19.140625" style="240" customWidth="1"/>
    <col min="9488" max="9488" width="16.85546875" style="240" customWidth="1"/>
    <col min="9489" max="9490" width="13.5703125" style="240" customWidth="1"/>
    <col min="9491" max="9492" width="13" style="240" customWidth="1"/>
    <col min="9493" max="9493" width="13.140625" style="240" customWidth="1"/>
    <col min="9494" max="9494" width="13.85546875" style="240" customWidth="1"/>
    <col min="9495" max="9495" width="13.140625" style="240" customWidth="1"/>
    <col min="9496" max="9501" width="12.7109375" style="240" customWidth="1"/>
    <col min="9502" max="9502" width="15.140625" style="240" customWidth="1"/>
    <col min="9503" max="9503" width="12.85546875" style="240" customWidth="1"/>
    <col min="9504" max="9504" width="12.7109375" style="240" customWidth="1"/>
    <col min="9505" max="9505" width="13.85546875" style="240" customWidth="1"/>
    <col min="9506" max="9506" width="13.42578125" style="240" customWidth="1"/>
    <col min="9507" max="9507" width="15.28515625" style="240" customWidth="1"/>
    <col min="9508" max="9508" width="12.42578125" style="240" customWidth="1"/>
    <col min="9509" max="9509" width="9.5703125" style="240" customWidth="1"/>
    <col min="9510" max="9510" width="13.28515625" style="240" customWidth="1"/>
    <col min="9511" max="9511" width="12.7109375" style="240" customWidth="1"/>
    <col min="9512" max="9513" width="12.85546875" style="240" customWidth="1"/>
    <col min="9514" max="9514" width="13.42578125" style="240" customWidth="1"/>
    <col min="9515" max="9516" width="12.85546875" style="240" customWidth="1"/>
    <col min="9517" max="9532" width="2.7109375" style="240" customWidth="1"/>
    <col min="9533" max="9533" width="3.28515625" style="240" customWidth="1"/>
    <col min="9534" max="9547" width="2.7109375" style="240" customWidth="1"/>
    <col min="9548" max="9548" width="15.140625" style="240" customWidth="1"/>
    <col min="9549" max="9549" width="12.5703125" style="240" customWidth="1"/>
    <col min="9550" max="9550" width="12.85546875" style="240" customWidth="1"/>
    <col min="9551" max="9552" width="13" style="240" customWidth="1"/>
    <col min="9553" max="9553" width="13.85546875" style="240" customWidth="1"/>
    <col min="9554" max="9554" width="14.5703125" style="240" customWidth="1"/>
    <col min="9555" max="9557" width="14.7109375" style="240" customWidth="1"/>
    <col min="9558" max="9558" width="13.7109375" style="240" customWidth="1"/>
    <col min="9559" max="9559" width="14.7109375" style="240" customWidth="1"/>
    <col min="9560" max="9560" width="18.140625" style="240" customWidth="1"/>
    <col min="9561" max="9729" width="11.42578125" style="240"/>
    <col min="9730" max="9730" width="4.42578125" style="240" customWidth="1"/>
    <col min="9731" max="9731" width="15.28515625" style="240" customWidth="1"/>
    <col min="9732" max="9732" width="16.85546875" style="240" customWidth="1"/>
    <col min="9733" max="9733" width="27.42578125" style="240" customWidth="1"/>
    <col min="9734" max="9734" width="16.5703125" style="240" customWidth="1"/>
    <col min="9735" max="9735" width="13.42578125" style="240" customWidth="1"/>
    <col min="9736" max="9736" width="13.7109375" style="240" customWidth="1"/>
    <col min="9737" max="9737" width="17.7109375" style="240" customWidth="1"/>
    <col min="9738" max="9738" width="14.5703125" style="240" customWidth="1"/>
    <col min="9739" max="9739" width="14" style="240" customWidth="1"/>
    <col min="9740" max="9740" width="13.85546875" style="240" customWidth="1"/>
    <col min="9741" max="9741" width="19" style="240" customWidth="1"/>
    <col min="9742" max="9742" width="17.42578125" style="240" customWidth="1"/>
    <col min="9743" max="9743" width="19.140625" style="240" customWidth="1"/>
    <col min="9744" max="9744" width="16.85546875" style="240" customWidth="1"/>
    <col min="9745" max="9746" width="13.5703125" style="240" customWidth="1"/>
    <col min="9747" max="9748" width="13" style="240" customWidth="1"/>
    <col min="9749" max="9749" width="13.140625" style="240" customWidth="1"/>
    <col min="9750" max="9750" width="13.85546875" style="240" customWidth="1"/>
    <col min="9751" max="9751" width="13.140625" style="240" customWidth="1"/>
    <col min="9752" max="9757" width="12.7109375" style="240" customWidth="1"/>
    <col min="9758" max="9758" width="15.140625" style="240" customWidth="1"/>
    <col min="9759" max="9759" width="12.85546875" style="240" customWidth="1"/>
    <col min="9760" max="9760" width="12.7109375" style="240" customWidth="1"/>
    <col min="9761" max="9761" width="13.85546875" style="240" customWidth="1"/>
    <col min="9762" max="9762" width="13.42578125" style="240" customWidth="1"/>
    <col min="9763" max="9763" width="15.28515625" style="240" customWidth="1"/>
    <col min="9764" max="9764" width="12.42578125" style="240" customWidth="1"/>
    <col min="9765" max="9765" width="9.5703125" style="240" customWidth="1"/>
    <col min="9766" max="9766" width="13.28515625" style="240" customWidth="1"/>
    <col min="9767" max="9767" width="12.7109375" style="240" customWidth="1"/>
    <col min="9768" max="9769" width="12.85546875" style="240" customWidth="1"/>
    <col min="9770" max="9770" width="13.42578125" style="240" customWidth="1"/>
    <col min="9771" max="9772" width="12.85546875" style="240" customWidth="1"/>
    <col min="9773" max="9788" width="2.7109375" style="240" customWidth="1"/>
    <col min="9789" max="9789" width="3.28515625" style="240" customWidth="1"/>
    <col min="9790" max="9803" width="2.7109375" style="240" customWidth="1"/>
    <col min="9804" max="9804" width="15.140625" style="240" customWidth="1"/>
    <col min="9805" max="9805" width="12.5703125" style="240" customWidth="1"/>
    <col min="9806" max="9806" width="12.85546875" style="240" customWidth="1"/>
    <col min="9807" max="9808" width="13" style="240" customWidth="1"/>
    <col min="9809" max="9809" width="13.85546875" style="240" customWidth="1"/>
    <col min="9810" max="9810" width="14.5703125" style="240" customWidth="1"/>
    <col min="9811" max="9813" width="14.7109375" style="240" customWidth="1"/>
    <col min="9814" max="9814" width="13.7109375" style="240" customWidth="1"/>
    <col min="9815" max="9815" width="14.7109375" style="240" customWidth="1"/>
    <col min="9816" max="9816" width="18.140625" style="240" customWidth="1"/>
    <col min="9817" max="9985" width="11.42578125" style="240"/>
    <col min="9986" max="9986" width="4.42578125" style="240" customWidth="1"/>
    <col min="9987" max="9987" width="15.28515625" style="240" customWidth="1"/>
    <col min="9988" max="9988" width="16.85546875" style="240" customWidth="1"/>
    <col min="9989" max="9989" width="27.42578125" style="240" customWidth="1"/>
    <col min="9990" max="9990" width="16.5703125" style="240" customWidth="1"/>
    <col min="9991" max="9991" width="13.42578125" style="240" customWidth="1"/>
    <col min="9992" max="9992" width="13.7109375" style="240" customWidth="1"/>
    <col min="9993" max="9993" width="17.7109375" style="240" customWidth="1"/>
    <col min="9994" max="9994" width="14.5703125" style="240" customWidth="1"/>
    <col min="9995" max="9995" width="14" style="240" customWidth="1"/>
    <col min="9996" max="9996" width="13.85546875" style="240" customWidth="1"/>
    <col min="9997" max="9997" width="19" style="240" customWidth="1"/>
    <col min="9998" max="9998" width="17.42578125" style="240" customWidth="1"/>
    <col min="9999" max="9999" width="19.140625" style="240" customWidth="1"/>
    <col min="10000" max="10000" width="16.85546875" style="240" customWidth="1"/>
    <col min="10001" max="10002" width="13.5703125" style="240" customWidth="1"/>
    <col min="10003" max="10004" width="13" style="240" customWidth="1"/>
    <col min="10005" max="10005" width="13.140625" style="240" customWidth="1"/>
    <col min="10006" max="10006" width="13.85546875" style="240" customWidth="1"/>
    <col min="10007" max="10007" width="13.140625" style="240" customWidth="1"/>
    <col min="10008" max="10013" width="12.7109375" style="240" customWidth="1"/>
    <col min="10014" max="10014" width="15.140625" style="240" customWidth="1"/>
    <col min="10015" max="10015" width="12.85546875" style="240" customWidth="1"/>
    <col min="10016" max="10016" width="12.7109375" style="240" customWidth="1"/>
    <col min="10017" max="10017" width="13.85546875" style="240" customWidth="1"/>
    <col min="10018" max="10018" width="13.42578125" style="240" customWidth="1"/>
    <col min="10019" max="10019" width="15.28515625" style="240" customWidth="1"/>
    <col min="10020" max="10020" width="12.42578125" style="240" customWidth="1"/>
    <col min="10021" max="10021" width="9.5703125" style="240" customWidth="1"/>
    <col min="10022" max="10022" width="13.28515625" style="240" customWidth="1"/>
    <col min="10023" max="10023" width="12.7109375" style="240" customWidth="1"/>
    <col min="10024" max="10025" width="12.85546875" style="240" customWidth="1"/>
    <col min="10026" max="10026" width="13.42578125" style="240" customWidth="1"/>
    <col min="10027" max="10028" width="12.85546875" style="240" customWidth="1"/>
    <col min="10029" max="10044" width="2.7109375" style="240" customWidth="1"/>
    <col min="10045" max="10045" width="3.28515625" style="240" customWidth="1"/>
    <col min="10046" max="10059" width="2.7109375" style="240" customWidth="1"/>
    <col min="10060" max="10060" width="15.140625" style="240" customWidth="1"/>
    <col min="10061" max="10061" width="12.5703125" style="240" customWidth="1"/>
    <col min="10062" max="10062" width="12.85546875" style="240" customWidth="1"/>
    <col min="10063" max="10064" width="13" style="240" customWidth="1"/>
    <col min="10065" max="10065" width="13.85546875" style="240" customWidth="1"/>
    <col min="10066" max="10066" width="14.5703125" style="240" customWidth="1"/>
    <col min="10067" max="10069" width="14.7109375" style="240" customWidth="1"/>
    <col min="10070" max="10070" width="13.7109375" style="240" customWidth="1"/>
    <col min="10071" max="10071" width="14.7109375" style="240" customWidth="1"/>
    <col min="10072" max="10072" width="18.140625" style="240" customWidth="1"/>
    <col min="10073" max="10241" width="11.42578125" style="240"/>
    <col min="10242" max="10242" width="4.42578125" style="240" customWidth="1"/>
    <col min="10243" max="10243" width="15.28515625" style="240" customWidth="1"/>
    <col min="10244" max="10244" width="16.85546875" style="240" customWidth="1"/>
    <col min="10245" max="10245" width="27.42578125" style="240" customWidth="1"/>
    <col min="10246" max="10246" width="16.5703125" style="240" customWidth="1"/>
    <col min="10247" max="10247" width="13.42578125" style="240" customWidth="1"/>
    <col min="10248" max="10248" width="13.7109375" style="240" customWidth="1"/>
    <col min="10249" max="10249" width="17.7109375" style="240" customWidth="1"/>
    <col min="10250" max="10250" width="14.5703125" style="240" customWidth="1"/>
    <col min="10251" max="10251" width="14" style="240" customWidth="1"/>
    <col min="10252" max="10252" width="13.85546875" style="240" customWidth="1"/>
    <col min="10253" max="10253" width="19" style="240" customWidth="1"/>
    <col min="10254" max="10254" width="17.42578125" style="240" customWidth="1"/>
    <col min="10255" max="10255" width="19.140625" style="240" customWidth="1"/>
    <col min="10256" max="10256" width="16.85546875" style="240" customWidth="1"/>
    <col min="10257" max="10258" width="13.5703125" style="240" customWidth="1"/>
    <col min="10259" max="10260" width="13" style="240" customWidth="1"/>
    <col min="10261" max="10261" width="13.140625" style="240" customWidth="1"/>
    <col min="10262" max="10262" width="13.85546875" style="240" customWidth="1"/>
    <col min="10263" max="10263" width="13.140625" style="240" customWidth="1"/>
    <col min="10264" max="10269" width="12.7109375" style="240" customWidth="1"/>
    <col min="10270" max="10270" width="15.140625" style="240" customWidth="1"/>
    <col min="10271" max="10271" width="12.85546875" style="240" customWidth="1"/>
    <col min="10272" max="10272" width="12.7109375" style="240" customWidth="1"/>
    <col min="10273" max="10273" width="13.85546875" style="240" customWidth="1"/>
    <col min="10274" max="10274" width="13.42578125" style="240" customWidth="1"/>
    <col min="10275" max="10275" width="15.28515625" style="240" customWidth="1"/>
    <col min="10276" max="10276" width="12.42578125" style="240" customWidth="1"/>
    <col min="10277" max="10277" width="9.5703125" style="240" customWidth="1"/>
    <col min="10278" max="10278" width="13.28515625" style="240" customWidth="1"/>
    <col min="10279" max="10279" width="12.7109375" style="240" customWidth="1"/>
    <col min="10280" max="10281" width="12.85546875" style="240" customWidth="1"/>
    <col min="10282" max="10282" width="13.42578125" style="240" customWidth="1"/>
    <col min="10283" max="10284" width="12.85546875" style="240" customWidth="1"/>
    <col min="10285" max="10300" width="2.7109375" style="240" customWidth="1"/>
    <col min="10301" max="10301" width="3.28515625" style="240" customWidth="1"/>
    <col min="10302" max="10315" width="2.7109375" style="240" customWidth="1"/>
    <col min="10316" max="10316" width="15.140625" style="240" customWidth="1"/>
    <col min="10317" max="10317" width="12.5703125" style="240" customWidth="1"/>
    <col min="10318" max="10318" width="12.85546875" style="240" customWidth="1"/>
    <col min="10319" max="10320" width="13" style="240" customWidth="1"/>
    <col min="10321" max="10321" width="13.85546875" style="240" customWidth="1"/>
    <col min="10322" max="10322" width="14.5703125" style="240" customWidth="1"/>
    <col min="10323" max="10325" width="14.7109375" style="240" customWidth="1"/>
    <col min="10326" max="10326" width="13.7109375" style="240" customWidth="1"/>
    <col min="10327" max="10327" width="14.7109375" style="240" customWidth="1"/>
    <col min="10328" max="10328" width="18.140625" style="240" customWidth="1"/>
    <col min="10329" max="10497" width="11.42578125" style="240"/>
    <col min="10498" max="10498" width="4.42578125" style="240" customWidth="1"/>
    <col min="10499" max="10499" width="15.28515625" style="240" customWidth="1"/>
    <col min="10500" max="10500" width="16.85546875" style="240" customWidth="1"/>
    <col min="10501" max="10501" width="27.42578125" style="240" customWidth="1"/>
    <col min="10502" max="10502" width="16.5703125" style="240" customWidth="1"/>
    <col min="10503" max="10503" width="13.42578125" style="240" customWidth="1"/>
    <col min="10504" max="10504" width="13.7109375" style="240" customWidth="1"/>
    <col min="10505" max="10505" width="17.7109375" style="240" customWidth="1"/>
    <col min="10506" max="10506" width="14.5703125" style="240" customWidth="1"/>
    <col min="10507" max="10507" width="14" style="240" customWidth="1"/>
    <col min="10508" max="10508" width="13.85546875" style="240" customWidth="1"/>
    <col min="10509" max="10509" width="19" style="240" customWidth="1"/>
    <col min="10510" max="10510" width="17.42578125" style="240" customWidth="1"/>
    <col min="10511" max="10511" width="19.140625" style="240" customWidth="1"/>
    <col min="10512" max="10512" width="16.85546875" style="240" customWidth="1"/>
    <col min="10513" max="10514" width="13.5703125" style="240" customWidth="1"/>
    <col min="10515" max="10516" width="13" style="240" customWidth="1"/>
    <col min="10517" max="10517" width="13.140625" style="240" customWidth="1"/>
    <col min="10518" max="10518" width="13.85546875" style="240" customWidth="1"/>
    <col min="10519" max="10519" width="13.140625" style="240" customWidth="1"/>
    <col min="10520" max="10525" width="12.7109375" style="240" customWidth="1"/>
    <col min="10526" max="10526" width="15.140625" style="240" customWidth="1"/>
    <col min="10527" max="10527" width="12.85546875" style="240" customWidth="1"/>
    <col min="10528" max="10528" width="12.7109375" style="240" customWidth="1"/>
    <col min="10529" max="10529" width="13.85546875" style="240" customWidth="1"/>
    <col min="10530" max="10530" width="13.42578125" style="240" customWidth="1"/>
    <col min="10531" max="10531" width="15.28515625" style="240" customWidth="1"/>
    <col min="10532" max="10532" width="12.42578125" style="240" customWidth="1"/>
    <col min="10533" max="10533" width="9.5703125" style="240" customWidth="1"/>
    <col min="10534" max="10534" width="13.28515625" style="240" customWidth="1"/>
    <col min="10535" max="10535" width="12.7109375" style="240" customWidth="1"/>
    <col min="10536" max="10537" width="12.85546875" style="240" customWidth="1"/>
    <col min="10538" max="10538" width="13.42578125" style="240" customWidth="1"/>
    <col min="10539" max="10540" width="12.85546875" style="240" customWidth="1"/>
    <col min="10541" max="10556" width="2.7109375" style="240" customWidth="1"/>
    <col min="10557" max="10557" width="3.28515625" style="240" customWidth="1"/>
    <col min="10558" max="10571" width="2.7109375" style="240" customWidth="1"/>
    <col min="10572" max="10572" width="15.140625" style="240" customWidth="1"/>
    <col min="10573" max="10573" width="12.5703125" style="240" customWidth="1"/>
    <col min="10574" max="10574" width="12.85546875" style="240" customWidth="1"/>
    <col min="10575" max="10576" width="13" style="240" customWidth="1"/>
    <col min="10577" max="10577" width="13.85546875" style="240" customWidth="1"/>
    <col min="10578" max="10578" width="14.5703125" style="240" customWidth="1"/>
    <col min="10579" max="10581" width="14.7109375" style="240" customWidth="1"/>
    <col min="10582" max="10582" width="13.7109375" style="240" customWidth="1"/>
    <col min="10583" max="10583" width="14.7109375" style="240" customWidth="1"/>
    <col min="10584" max="10584" width="18.140625" style="240" customWidth="1"/>
    <col min="10585" max="10753" width="11.42578125" style="240"/>
    <col min="10754" max="10754" width="4.42578125" style="240" customWidth="1"/>
    <col min="10755" max="10755" width="15.28515625" style="240" customWidth="1"/>
    <col min="10756" max="10756" width="16.85546875" style="240" customWidth="1"/>
    <col min="10757" max="10757" width="27.42578125" style="240" customWidth="1"/>
    <col min="10758" max="10758" width="16.5703125" style="240" customWidth="1"/>
    <col min="10759" max="10759" width="13.42578125" style="240" customWidth="1"/>
    <col min="10760" max="10760" width="13.7109375" style="240" customWidth="1"/>
    <col min="10761" max="10761" width="17.7109375" style="240" customWidth="1"/>
    <col min="10762" max="10762" width="14.5703125" style="240" customWidth="1"/>
    <col min="10763" max="10763" width="14" style="240" customWidth="1"/>
    <col min="10764" max="10764" width="13.85546875" style="240" customWidth="1"/>
    <col min="10765" max="10765" width="19" style="240" customWidth="1"/>
    <col min="10766" max="10766" width="17.42578125" style="240" customWidth="1"/>
    <col min="10767" max="10767" width="19.140625" style="240" customWidth="1"/>
    <col min="10768" max="10768" width="16.85546875" style="240" customWidth="1"/>
    <col min="10769" max="10770" width="13.5703125" style="240" customWidth="1"/>
    <col min="10771" max="10772" width="13" style="240" customWidth="1"/>
    <col min="10773" max="10773" width="13.140625" style="240" customWidth="1"/>
    <col min="10774" max="10774" width="13.85546875" style="240" customWidth="1"/>
    <col min="10775" max="10775" width="13.140625" style="240" customWidth="1"/>
    <col min="10776" max="10781" width="12.7109375" style="240" customWidth="1"/>
    <col min="10782" max="10782" width="15.140625" style="240" customWidth="1"/>
    <col min="10783" max="10783" width="12.85546875" style="240" customWidth="1"/>
    <col min="10784" max="10784" width="12.7109375" style="240" customWidth="1"/>
    <col min="10785" max="10785" width="13.85546875" style="240" customWidth="1"/>
    <col min="10786" max="10786" width="13.42578125" style="240" customWidth="1"/>
    <col min="10787" max="10787" width="15.28515625" style="240" customWidth="1"/>
    <col min="10788" max="10788" width="12.42578125" style="240" customWidth="1"/>
    <col min="10789" max="10789" width="9.5703125" style="240" customWidth="1"/>
    <col min="10790" max="10790" width="13.28515625" style="240" customWidth="1"/>
    <col min="10791" max="10791" width="12.7109375" style="240" customWidth="1"/>
    <col min="10792" max="10793" width="12.85546875" style="240" customWidth="1"/>
    <col min="10794" max="10794" width="13.42578125" style="240" customWidth="1"/>
    <col min="10795" max="10796" width="12.85546875" style="240" customWidth="1"/>
    <col min="10797" max="10812" width="2.7109375" style="240" customWidth="1"/>
    <col min="10813" max="10813" width="3.28515625" style="240" customWidth="1"/>
    <col min="10814" max="10827" width="2.7109375" style="240" customWidth="1"/>
    <col min="10828" max="10828" width="15.140625" style="240" customWidth="1"/>
    <col min="10829" max="10829" width="12.5703125" style="240" customWidth="1"/>
    <col min="10830" max="10830" width="12.85546875" style="240" customWidth="1"/>
    <col min="10831" max="10832" width="13" style="240" customWidth="1"/>
    <col min="10833" max="10833" width="13.85546875" style="240" customWidth="1"/>
    <col min="10834" max="10834" width="14.5703125" style="240" customWidth="1"/>
    <col min="10835" max="10837" width="14.7109375" style="240" customWidth="1"/>
    <col min="10838" max="10838" width="13.7109375" style="240" customWidth="1"/>
    <col min="10839" max="10839" width="14.7109375" style="240" customWidth="1"/>
    <col min="10840" max="10840" width="18.140625" style="240" customWidth="1"/>
    <col min="10841" max="11009" width="11.42578125" style="240"/>
    <col min="11010" max="11010" width="4.42578125" style="240" customWidth="1"/>
    <col min="11011" max="11011" width="15.28515625" style="240" customWidth="1"/>
    <col min="11012" max="11012" width="16.85546875" style="240" customWidth="1"/>
    <col min="11013" max="11013" width="27.42578125" style="240" customWidth="1"/>
    <col min="11014" max="11014" width="16.5703125" style="240" customWidth="1"/>
    <col min="11015" max="11015" width="13.42578125" style="240" customWidth="1"/>
    <col min="11016" max="11016" width="13.7109375" style="240" customWidth="1"/>
    <col min="11017" max="11017" width="17.7109375" style="240" customWidth="1"/>
    <col min="11018" max="11018" width="14.5703125" style="240" customWidth="1"/>
    <col min="11019" max="11019" width="14" style="240" customWidth="1"/>
    <col min="11020" max="11020" width="13.85546875" style="240" customWidth="1"/>
    <col min="11021" max="11021" width="19" style="240" customWidth="1"/>
    <col min="11022" max="11022" width="17.42578125" style="240" customWidth="1"/>
    <col min="11023" max="11023" width="19.140625" style="240" customWidth="1"/>
    <col min="11024" max="11024" width="16.85546875" style="240" customWidth="1"/>
    <col min="11025" max="11026" width="13.5703125" style="240" customWidth="1"/>
    <col min="11027" max="11028" width="13" style="240" customWidth="1"/>
    <col min="11029" max="11029" width="13.140625" style="240" customWidth="1"/>
    <col min="11030" max="11030" width="13.85546875" style="240" customWidth="1"/>
    <col min="11031" max="11031" width="13.140625" style="240" customWidth="1"/>
    <col min="11032" max="11037" width="12.7109375" style="240" customWidth="1"/>
    <col min="11038" max="11038" width="15.140625" style="240" customWidth="1"/>
    <col min="11039" max="11039" width="12.85546875" style="240" customWidth="1"/>
    <col min="11040" max="11040" width="12.7109375" style="240" customWidth="1"/>
    <col min="11041" max="11041" width="13.85546875" style="240" customWidth="1"/>
    <col min="11042" max="11042" width="13.42578125" style="240" customWidth="1"/>
    <col min="11043" max="11043" width="15.28515625" style="240" customWidth="1"/>
    <col min="11044" max="11044" width="12.42578125" style="240" customWidth="1"/>
    <col min="11045" max="11045" width="9.5703125" style="240" customWidth="1"/>
    <col min="11046" max="11046" width="13.28515625" style="240" customWidth="1"/>
    <col min="11047" max="11047" width="12.7109375" style="240" customWidth="1"/>
    <col min="11048" max="11049" width="12.85546875" style="240" customWidth="1"/>
    <col min="11050" max="11050" width="13.42578125" style="240" customWidth="1"/>
    <col min="11051" max="11052" width="12.85546875" style="240" customWidth="1"/>
    <col min="11053" max="11068" width="2.7109375" style="240" customWidth="1"/>
    <col min="11069" max="11069" width="3.28515625" style="240" customWidth="1"/>
    <col min="11070" max="11083" width="2.7109375" style="240" customWidth="1"/>
    <col min="11084" max="11084" width="15.140625" style="240" customWidth="1"/>
    <col min="11085" max="11085" width="12.5703125" style="240" customWidth="1"/>
    <col min="11086" max="11086" width="12.85546875" style="240" customWidth="1"/>
    <col min="11087" max="11088" width="13" style="240" customWidth="1"/>
    <col min="11089" max="11089" width="13.85546875" style="240" customWidth="1"/>
    <col min="11090" max="11090" width="14.5703125" style="240" customWidth="1"/>
    <col min="11091" max="11093" width="14.7109375" style="240" customWidth="1"/>
    <col min="11094" max="11094" width="13.7109375" style="240" customWidth="1"/>
    <col min="11095" max="11095" width="14.7109375" style="240" customWidth="1"/>
    <col min="11096" max="11096" width="18.140625" style="240" customWidth="1"/>
    <col min="11097" max="11265" width="11.42578125" style="240"/>
    <col min="11266" max="11266" width="4.42578125" style="240" customWidth="1"/>
    <col min="11267" max="11267" width="15.28515625" style="240" customWidth="1"/>
    <col min="11268" max="11268" width="16.85546875" style="240" customWidth="1"/>
    <col min="11269" max="11269" width="27.42578125" style="240" customWidth="1"/>
    <col min="11270" max="11270" width="16.5703125" style="240" customWidth="1"/>
    <col min="11271" max="11271" width="13.42578125" style="240" customWidth="1"/>
    <col min="11272" max="11272" width="13.7109375" style="240" customWidth="1"/>
    <col min="11273" max="11273" width="17.7109375" style="240" customWidth="1"/>
    <col min="11274" max="11274" width="14.5703125" style="240" customWidth="1"/>
    <col min="11275" max="11275" width="14" style="240" customWidth="1"/>
    <col min="11276" max="11276" width="13.85546875" style="240" customWidth="1"/>
    <col min="11277" max="11277" width="19" style="240" customWidth="1"/>
    <col min="11278" max="11278" width="17.42578125" style="240" customWidth="1"/>
    <col min="11279" max="11279" width="19.140625" style="240" customWidth="1"/>
    <col min="11280" max="11280" width="16.85546875" style="240" customWidth="1"/>
    <col min="11281" max="11282" width="13.5703125" style="240" customWidth="1"/>
    <col min="11283" max="11284" width="13" style="240" customWidth="1"/>
    <col min="11285" max="11285" width="13.140625" style="240" customWidth="1"/>
    <col min="11286" max="11286" width="13.85546875" style="240" customWidth="1"/>
    <col min="11287" max="11287" width="13.140625" style="240" customWidth="1"/>
    <col min="11288" max="11293" width="12.7109375" style="240" customWidth="1"/>
    <col min="11294" max="11294" width="15.140625" style="240" customWidth="1"/>
    <col min="11295" max="11295" width="12.85546875" style="240" customWidth="1"/>
    <col min="11296" max="11296" width="12.7109375" style="240" customWidth="1"/>
    <col min="11297" max="11297" width="13.85546875" style="240" customWidth="1"/>
    <col min="11298" max="11298" width="13.42578125" style="240" customWidth="1"/>
    <col min="11299" max="11299" width="15.28515625" style="240" customWidth="1"/>
    <col min="11300" max="11300" width="12.42578125" style="240" customWidth="1"/>
    <col min="11301" max="11301" width="9.5703125" style="240" customWidth="1"/>
    <col min="11302" max="11302" width="13.28515625" style="240" customWidth="1"/>
    <col min="11303" max="11303" width="12.7109375" style="240" customWidth="1"/>
    <col min="11304" max="11305" width="12.85546875" style="240" customWidth="1"/>
    <col min="11306" max="11306" width="13.42578125" style="240" customWidth="1"/>
    <col min="11307" max="11308" width="12.85546875" style="240" customWidth="1"/>
    <col min="11309" max="11324" width="2.7109375" style="240" customWidth="1"/>
    <col min="11325" max="11325" width="3.28515625" style="240" customWidth="1"/>
    <col min="11326" max="11339" width="2.7109375" style="240" customWidth="1"/>
    <col min="11340" max="11340" width="15.140625" style="240" customWidth="1"/>
    <col min="11341" max="11341" width="12.5703125" style="240" customWidth="1"/>
    <col min="11342" max="11342" width="12.85546875" style="240" customWidth="1"/>
    <col min="11343" max="11344" width="13" style="240" customWidth="1"/>
    <col min="11345" max="11345" width="13.85546875" style="240" customWidth="1"/>
    <col min="11346" max="11346" width="14.5703125" style="240" customWidth="1"/>
    <col min="11347" max="11349" width="14.7109375" style="240" customWidth="1"/>
    <col min="11350" max="11350" width="13.7109375" style="240" customWidth="1"/>
    <col min="11351" max="11351" width="14.7109375" style="240" customWidth="1"/>
    <col min="11352" max="11352" width="18.140625" style="240" customWidth="1"/>
    <col min="11353" max="11521" width="11.42578125" style="240"/>
    <col min="11522" max="11522" width="4.42578125" style="240" customWidth="1"/>
    <col min="11523" max="11523" width="15.28515625" style="240" customWidth="1"/>
    <col min="11524" max="11524" width="16.85546875" style="240" customWidth="1"/>
    <col min="11525" max="11525" width="27.42578125" style="240" customWidth="1"/>
    <col min="11526" max="11526" width="16.5703125" style="240" customWidth="1"/>
    <col min="11527" max="11527" width="13.42578125" style="240" customWidth="1"/>
    <col min="11528" max="11528" width="13.7109375" style="240" customWidth="1"/>
    <col min="11529" max="11529" width="17.7109375" style="240" customWidth="1"/>
    <col min="11530" max="11530" width="14.5703125" style="240" customWidth="1"/>
    <col min="11531" max="11531" width="14" style="240" customWidth="1"/>
    <col min="11532" max="11532" width="13.85546875" style="240" customWidth="1"/>
    <col min="11533" max="11533" width="19" style="240" customWidth="1"/>
    <col min="11534" max="11534" width="17.42578125" style="240" customWidth="1"/>
    <col min="11535" max="11535" width="19.140625" style="240" customWidth="1"/>
    <col min="11536" max="11536" width="16.85546875" style="240" customWidth="1"/>
    <col min="11537" max="11538" width="13.5703125" style="240" customWidth="1"/>
    <col min="11539" max="11540" width="13" style="240" customWidth="1"/>
    <col min="11541" max="11541" width="13.140625" style="240" customWidth="1"/>
    <col min="11542" max="11542" width="13.85546875" style="240" customWidth="1"/>
    <col min="11543" max="11543" width="13.140625" style="240" customWidth="1"/>
    <col min="11544" max="11549" width="12.7109375" style="240" customWidth="1"/>
    <col min="11550" max="11550" width="15.140625" style="240" customWidth="1"/>
    <col min="11551" max="11551" width="12.85546875" style="240" customWidth="1"/>
    <col min="11552" max="11552" width="12.7109375" style="240" customWidth="1"/>
    <col min="11553" max="11553" width="13.85546875" style="240" customWidth="1"/>
    <col min="11554" max="11554" width="13.42578125" style="240" customWidth="1"/>
    <col min="11555" max="11555" width="15.28515625" style="240" customWidth="1"/>
    <col min="11556" max="11556" width="12.42578125" style="240" customWidth="1"/>
    <col min="11557" max="11557" width="9.5703125" style="240" customWidth="1"/>
    <col min="11558" max="11558" width="13.28515625" style="240" customWidth="1"/>
    <col min="11559" max="11559" width="12.7109375" style="240" customWidth="1"/>
    <col min="11560" max="11561" width="12.85546875" style="240" customWidth="1"/>
    <col min="11562" max="11562" width="13.42578125" style="240" customWidth="1"/>
    <col min="11563" max="11564" width="12.85546875" style="240" customWidth="1"/>
    <col min="11565" max="11580" width="2.7109375" style="240" customWidth="1"/>
    <col min="11581" max="11581" width="3.28515625" style="240" customWidth="1"/>
    <col min="11582" max="11595" width="2.7109375" style="240" customWidth="1"/>
    <col min="11596" max="11596" width="15.140625" style="240" customWidth="1"/>
    <col min="11597" max="11597" width="12.5703125" style="240" customWidth="1"/>
    <col min="11598" max="11598" width="12.85546875" style="240" customWidth="1"/>
    <col min="11599" max="11600" width="13" style="240" customWidth="1"/>
    <col min="11601" max="11601" width="13.85546875" style="240" customWidth="1"/>
    <col min="11602" max="11602" width="14.5703125" style="240" customWidth="1"/>
    <col min="11603" max="11605" width="14.7109375" style="240" customWidth="1"/>
    <col min="11606" max="11606" width="13.7109375" style="240" customWidth="1"/>
    <col min="11607" max="11607" width="14.7109375" style="240" customWidth="1"/>
    <col min="11608" max="11608" width="18.140625" style="240" customWidth="1"/>
    <col min="11609" max="11777" width="11.42578125" style="240"/>
    <col min="11778" max="11778" width="4.42578125" style="240" customWidth="1"/>
    <col min="11779" max="11779" width="15.28515625" style="240" customWidth="1"/>
    <col min="11780" max="11780" width="16.85546875" style="240" customWidth="1"/>
    <col min="11781" max="11781" width="27.42578125" style="240" customWidth="1"/>
    <col min="11782" max="11782" width="16.5703125" style="240" customWidth="1"/>
    <col min="11783" max="11783" width="13.42578125" style="240" customWidth="1"/>
    <col min="11784" max="11784" width="13.7109375" style="240" customWidth="1"/>
    <col min="11785" max="11785" width="17.7109375" style="240" customWidth="1"/>
    <col min="11786" max="11786" width="14.5703125" style="240" customWidth="1"/>
    <col min="11787" max="11787" width="14" style="240" customWidth="1"/>
    <col min="11788" max="11788" width="13.85546875" style="240" customWidth="1"/>
    <col min="11789" max="11789" width="19" style="240" customWidth="1"/>
    <col min="11790" max="11790" width="17.42578125" style="240" customWidth="1"/>
    <col min="11791" max="11791" width="19.140625" style="240" customWidth="1"/>
    <col min="11792" max="11792" width="16.85546875" style="240" customWidth="1"/>
    <col min="11793" max="11794" width="13.5703125" style="240" customWidth="1"/>
    <col min="11795" max="11796" width="13" style="240" customWidth="1"/>
    <col min="11797" max="11797" width="13.140625" style="240" customWidth="1"/>
    <col min="11798" max="11798" width="13.85546875" style="240" customWidth="1"/>
    <col min="11799" max="11799" width="13.140625" style="240" customWidth="1"/>
    <col min="11800" max="11805" width="12.7109375" style="240" customWidth="1"/>
    <col min="11806" max="11806" width="15.140625" style="240" customWidth="1"/>
    <col min="11807" max="11807" width="12.85546875" style="240" customWidth="1"/>
    <col min="11808" max="11808" width="12.7109375" style="240" customWidth="1"/>
    <col min="11809" max="11809" width="13.85546875" style="240" customWidth="1"/>
    <col min="11810" max="11810" width="13.42578125" style="240" customWidth="1"/>
    <col min="11811" max="11811" width="15.28515625" style="240" customWidth="1"/>
    <col min="11812" max="11812" width="12.42578125" style="240" customWidth="1"/>
    <col min="11813" max="11813" width="9.5703125" style="240" customWidth="1"/>
    <col min="11814" max="11814" width="13.28515625" style="240" customWidth="1"/>
    <col min="11815" max="11815" width="12.7109375" style="240" customWidth="1"/>
    <col min="11816" max="11817" width="12.85546875" style="240" customWidth="1"/>
    <col min="11818" max="11818" width="13.42578125" style="240" customWidth="1"/>
    <col min="11819" max="11820" width="12.85546875" style="240" customWidth="1"/>
    <col min="11821" max="11836" width="2.7109375" style="240" customWidth="1"/>
    <col min="11837" max="11837" width="3.28515625" style="240" customWidth="1"/>
    <col min="11838" max="11851" width="2.7109375" style="240" customWidth="1"/>
    <col min="11852" max="11852" width="15.140625" style="240" customWidth="1"/>
    <col min="11853" max="11853" width="12.5703125" style="240" customWidth="1"/>
    <col min="11854" max="11854" width="12.85546875" style="240" customWidth="1"/>
    <col min="11855" max="11856" width="13" style="240" customWidth="1"/>
    <col min="11857" max="11857" width="13.85546875" style="240" customWidth="1"/>
    <col min="11858" max="11858" width="14.5703125" style="240" customWidth="1"/>
    <col min="11859" max="11861" width="14.7109375" style="240" customWidth="1"/>
    <col min="11862" max="11862" width="13.7109375" style="240" customWidth="1"/>
    <col min="11863" max="11863" width="14.7109375" style="240" customWidth="1"/>
    <col min="11864" max="11864" width="18.140625" style="240" customWidth="1"/>
    <col min="11865" max="12033" width="11.42578125" style="240"/>
    <col min="12034" max="12034" width="4.42578125" style="240" customWidth="1"/>
    <col min="12035" max="12035" width="15.28515625" style="240" customWidth="1"/>
    <col min="12036" max="12036" width="16.85546875" style="240" customWidth="1"/>
    <col min="12037" max="12037" width="27.42578125" style="240" customWidth="1"/>
    <col min="12038" max="12038" width="16.5703125" style="240" customWidth="1"/>
    <col min="12039" max="12039" width="13.42578125" style="240" customWidth="1"/>
    <col min="12040" max="12040" width="13.7109375" style="240" customWidth="1"/>
    <col min="12041" max="12041" width="17.7109375" style="240" customWidth="1"/>
    <col min="12042" max="12042" width="14.5703125" style="240" customWidth="1"/>
    <col min="12043" max="12043" width="14" style="240" customWidth="1"/>
    <col min="12044" max="12044" width="13.85546875" style="240" customWidth="1"/>
    <col min="12045" max="12045" width="19" style="240" customWidth="1"/>
    <col min="12046" max="12046" width="17.42578125" style="240" customWidth="1"/>
    <col min="12047" max="12047" width="19.140625" style="240" customWidth="1"/>
    <col min="12048" max="12048" width="16.85546875" style="240" customWidth="1"/>
    <col min="12049" max="12050" width="13.5703125" style="240" customWidth="1"/>
    <col min="12051" max="12052" width="13" style="240" customWidth="1"/>
    <col min="12053" max="12053" width="13.140625" style="240" customWidth="1"/>
    <col min="12054" max="12054" width="13.85546875" style="240" customWidth="1"/>
    <col min="12055" max="12055" width="13.140625" style="240" customWidth="1"/>
    <col min="12056" max="12061" width="12.7109375" style="240" customWidth="1"/>
    <col min="12062" max="12062" width="15.140625" style="240" customWidth="1"/>
    <col min="12063" max="12063" width="12.85546875" style="240" customWidth="1"/>
    <col min="12064" max="12064" width="12.7109375" style="240" customWidth="1"/>
    <col min="12065" max="12065" width="13.85546875" style="240" customWidth="1"/>
    <col min="12066" max="12066" width="13.42578125" style="240" customWidth="1"/>
    <col min="12067" max="12067" width="15.28515625" style="240" customWidth="1"/>
    <col min="12068" max="12068" width="12.42578125" style="240" customWidth="1"/>
    <col min="12069" max="12069" width="9.5703125" style="240" customWidth="1"/>
    <col min="12070" max="12070" width="13.28515625" style="240" customWidth="1"/>
    <col min="12071" max="12071" width="12.7109375" style="240" customWidth="1"/>
    <col min="12072" max="12073" width="12.85546875" style="240" customWidth="1"/>
    <col min="12074" max="12074" width="13.42578125" style="240" customWidth="1"/>
    <col min="12075" max="12076" width="12.85546875" style="240" customWidth="1"/>
    <col min="12077" max="12092" width="2.7109375" style="240" customWidth="1"/>
    <col min="12093" max="12093" width="3.28515625" style="240" customWidth="1"/>
    <col min="12094" max="12107" width="2.7109375" style="240" customWidth="1"/>
    <col min="12108" max="12108" width="15.140625" style="240" customWidth="1"/>
    <col min="12109" max="12109" width="12.5703125" style="240" customWidth="1"/>
    <col min="12110" max="12110" width="12.85546875" style="240" customWidth="1"/>
    <col min="12111" max="12112" width="13" style="240" customWidth="1"/>
    <col min="12113" max="12113" width="13.85546875" style="240" customWidth="1"/>
    <col min="12114" max="12114" width="14.5703125" style="240" customWidth="1"/>
    <col min="12115" max="12117" width="14.7109375" style="240" customWidth="1"/>
    <col min="12118" max="12118" width="13.7109375" style="240" customWidth="1"/>
    <col min="12119" max="12119" width="14.7109375" style="240" customWidth="1"/>
    <col min="12120" max="12120" width="18.140625" style="240" customWidth="1"/>
    <col min="12121" max="12289" width="11.42578125" style="240"/>
    <col min="12290" max="12290" width="4.42578125" style="240" customWidth="1"/>
    <col min="12291" max="12291" width="15.28515625" style="240" customWidth="1"/>
    <col min="12292" max="12292" width="16.85546875" style="240" customWidth="1"/>
    <col min="12293" max="12293" width="27.42578125" style="240" customWidth="1"/>
    <col min="12294" max="12294" width="16.5703125" style="240" customWidth="1"/>
    <col min="12295" max="12295" width="13.42578125" style="240" customWidth="1"/>
    <col min="12296" max="12296" width="13.7109375" style="240" customWidth="1"/>
    <col min="12297" max="12297" width="17.7109375" style="240" customWidth="1"/>
    <col min="12298" max="12298" width="14.5703125" style="240" customWidth="1"/>
    <col min="12299" max="12299" width="14" style="240" customWidth="1"/>
    <col min="12300" max="12300" width="13.85546875" style="240" customWidth="1"/>
    <col min="12301" max="12301" width="19" style="240" customWidth="1"/>
    <col min="12302" max="12302" width="17.42578125" style="240" customWidth="1"/>
    <col min="12303" max="12303" width="19.140625" style="240" customWidth="1"/>
    <col min="12304" max="12304" width="16.85546875" style="240" customWidth="1"/>
    <col min="12305" max="12306" width="13.5703125" style="240" customWidth="1"/>
    <col min="12307" max="12308" width="13" style="240" customWidth="1"/>
    <col min="12309" max="12309" width="13.140625" style="240" customWidth="1"/>
    <col min="12310" max="12310" width="13.85546875" style="240" customWidth="1"/>
    <col min="12311" max="12311" width="13.140625" style="240" customWidth="1"/>
    <col min="12312" max="12317" width="12.7109375" style="240" customWidth="1"/>
    <col min="12318" max="12318" width="15.140625" style="240" customWidth="1"/>
    <col min="12319" max="12319" width="12.85546875" style="240" customWidth="1"/>
    <col min="12320" max="12320" width="12.7109375" style="240" customWidth="1"/>
    <col min="12321" max="12321" width="13.85546875" style="240" customWidth="1"/>
    <col min="12322" max="12322" width="13.42578125" style="240" customWidth="1"/>
    <col min="12323" max="12323" width="15.28515625" style="240" customWidth="1"/>
    <col min="12324" max="12324" width="12.42578125" style="240" customWidth="1"/>
    <col min="12325" max="12325" width="9.5703125" style="240" customWidth="1"/>
    <col min="12326" max="12326" width="13.28515625" style="240" customWidth="1"/>
    <col min="12327" max="12327" width="12.7109375" style="240" customWidth="1"/>
    <col min="12328" max="12329" width="12.85546875" style="240" customWidth="1"/>
    <col min="12330" max="12330" width="13.42578125" style="240" customWidth="1"/>
    <col min="12331" max="12332" width="12.85546875" style="240" customWidth="1"/>
    <col min="12333" max="12348" width="2.7109375" style="240" customWidth="1"/>
    <col min="12349" max="12349" width="3.28515625" style="240" customWidth="1"/>
    <col min="12350" max="12363" width="2.7109375" style="240" customWidth="1"/>
    <col min="12364" max="12364" width="15.140625" style="240" customWidth="1"/>
    <col min="12365" max="12365" width="12.5703125" style="240" customWidth="1"/>
    <col min="12366" max="12366" width="12.85546875" style="240" customWidth="1"/>
    <col min="12367" max="12368" width="13" style="240" customWidth="1"/>
    <col min="12369" max="12369" width="13.85546875" style="240" customWidth="1"/>
    <col min="12370" max="12370" width="14.5703125" style="240" customWidth="1"/>
    <col min="12371" max="12373" width="14.7109375" style="240" customWidth="1"/>
    <col min="12374" max="12374" width="13.7109375" style="240" customWidth="1"/>
    <col min="12375" max="12375" width="14.7109375" style="240" customWidth="1"/>
    <col min="12376" max="12376" width="18.140625" style="240" customWidth="1"/>
    <col min="12377" max="12545" width="11.42578125" style="240"/>
    <col min="12546" max="12546" width="4.42578125" style="240" customWidth="1"/>
    <col min="12547" max="12547" width="15.28515625" style="240" customWidth="1"/>
    <col min="12548" max="12548" width="16.85546875" style="240" customWidth="1"/>
    <col min="12549" max="12549" width="27.42578125" style="240" customWidth="1"/>
    <col min="12550" max="12550" width="16.5703125" style="240" customWidth="1"/>
    <col min="12551" max="12551" width="13.42578125" style="240" customWidth="1"/>
    <col min="12552" max="12552" width="13.7109375" style="240" customWidth="1"/>
    <col min="12553" max="12553" width="17.7109375" style="240" customWidth="1"/>
    <col min="12554" max="12554" width="14.5703125" style="240" customWidth="1"/>
    <col min="12555" max="12555" width="14" style="240" customWidth="1"/>
    <col min="12556" max="12556" width="13.85546875" style="240" customWidth="1"/>
    <col min="12557" max="12557" width="19" style="240" customWidth="1"/>
    <col min="12558" max="12558" width="17.42578125" style="240" customWidth="1"/>
    <col min="12559" max="12559" width="19.140625" style="240" customWidth="1"/>
    <col min="12560" max="12560" width="16.85546875" style="240" customWidth="1"/>
    <col min="12561" max="12562" width="13.5703125" style="240" customWidth="1"/>
    <col min="12563" max="12564" width="13" style="240" customWidth="1"/>
    <col min="12565" max="12565" width="13.140625" style="240" customWidth="1"/>
    <col min="12566" max="12566" width="13.85546875" style="240" customWidth="1"/>
    <col min="12567" max="12567" width="13.140625" style="240" customWidth="1"/>
    <col min="12568" max="12573" width="12.7109375" style="240" customWidth="1"/>
    <col min="12574" max="12574" width="15.140625" style="240" customWidth="1"/>
    <col min="12575" max="12575" width="12.85546875" style="240" customWidth="1"/>
    <col min="12576" max="12576" width="12.7109375" style="240" customWidth="1"/>
    <col min="12577" max="12577" width="13.85546875" style="240" customWidth="1"/>
    <col min="12578" max="12578" width="13.42578125" style="240" customWidth="1"/>
    <col min="12579" max="12579" width="15.28515625" style="240" customWidth="1"/>
    <col min="12580" max="12580" width="12.42578125" style="240" customWidth="1"/>
    <col min="12581" max="12581" width="9.5703125" style="240" customWidth="1"/>
    <col min="12582" max="12582" width="13.28515625" style="240" customWidth="1"/>
    <col min="12583" max="12583" width="12.7109375" style="240" customWidth="1"/>
    <col min="12584" max="12585" width="12.85546875" style="240" customWidth="1"/>
    <col min="12586" max="12586" width="13.42578125" style="240" customWidth="1"/>
    <col min="12587" max="12588" width="12.85546875" style="240" customWidth="1"/>
    <col min="12589" max="12604" width="2.7109375" style="240" customWidth="1"/>
    <col min="12605" max="12605" width="3.28515625" style="240" customWidth="1"/>
    <col min="12606" max="12619" width="2.7109375" style="240" customWidth="1"/>
    <col min="12620" max="12620" width="15.140625" style="240" customWidth="1"/>
    <col min="12621" max="12621" width="12.5703125" style="240" customWidth="1"/>
    <col min="12622" max="12622" width="12.85546875" style="240" customWidth="1"/>
    <col min="12623" max="12624" width="13" style="240" customWidth="1"/>
    <col min="12625" max="12625" width="13.85546875" style="240" customWidth="1"/>
    <col min="12626" max="12626" width="14.5703125" style="240" customWidth="1"/>
    <col min="12627" max="12629" width="14.7109375" style="240" customWidth="1"/>
    <col min="12630" max="12630" width="13.7109375" style="240" customWidth="1"/>
    <col min="12631" max="12631" width="14.7109375" style="240" customWidth="1"/>
    <col min="12632" max="12632" width="18.140625" style="240" customWidth="1"/>
    <col min="12633" max="12801" width="11.42578125" style="240"/>
    <col min="12802" max="12802" width="4.42578125" style="240" customWidth="1"/>
    <col min="12803" max="12803" width="15.28515625" style="240" customWidth="1"/>
    <col min="12804" max="12804" width="16.85546875" style="240" customWidth="1"/>
    <col min="12805" max="12805" width="27.42578125" style="240" customWidth="1"/>
    <col min="12806" max="12806" width="16.5703125" style="240" customWidth="1"/>
    <col min="12807" max="12807" width="13.42578125" style="240" customWidth="1"/>
    <col min="12808" max="12808" width="13.7109375" style="240" customWidth="1"/>
    <col min="12809" max="12809" width="17.7109375" style="240" customWidth="1"/>
    <col min="12810" max="12810" width="14.5703125" style="240" customWidth="1"/>
    <col min="12811" max="12811" width="14" style="240" customWidth="1"/>
    <col min="12812" max="12812" width="13.85546875" style="240" customWidth="1"/>
    <col min="12813" max="12813" width="19" style="240" customWidth="1"/>
    <col min="12814" max="12814" width="17.42578125" style="240" customWidth="1"/>
    <col min="12815" max="12815" width="19.140625" style="240" customWidth="1"/>
    <col min="12816" max="12816" width="16.85546875" style="240" customWidth="1"/>
    <col min="12817" max="12818" width="13.5703125" style="240" customWidth="1"/>
    <col min="12819" max="12820" width="13" style="240" customWidth="1"/>
    <col min="12821" max="12821" width="13.140625" style="240" customWidth="1"/>
    <col min="12822" max="12822" width="13.85546875" style="240" customWidth="1"/>
    <col min="12823" max="12823" width="13.140625" style="240" customWidth="1"/>
    <col min="12824" max="12829" width="12.7109375" style="240" customWidth="1"/>
    <col min="12830" max="12830" width="15.140625" style="240" customWidth="1"/>
    <col min="12831" max="12831" width="12.85546875" style="240" customWidth="1"/>
    <col min="12832" max="12832" width="12.7109375" style="240" customWidth="1"/>
    <col min="12833" max="12833" width="13.85546875" style="240" customWidth="1"/>
    <col min="12834" max="12834" width="13.42578125" style="240" customWidth="1"/>
    <col min="12835" max="12835" width="15.28515625" style="240" customWidth="1"/>
    <col min="12836" max="12836" width="12.42578125" style="240" customWidth="1"/>
    <col min="12837" max="12837" width="9.5703125" style="240" customWidth="1"/>
    <col min="12838" max="12838" width="13.28515625" style="240" customWidth="1"/>
    <col min="12839" max="12839" width="12.7109375" style="240" customWidth="1"/>
    <col min="12840" max="12841" width="12.85546875" style="240" customWidth="1"/>
    <col min="12842" max="12842" width="13.42578125" style="240" customWidth="1"/>
    <col min="12843" max="12844" width="12.85546875" style="240" customWidth="1"/>
    <col min="12845" max="12860" width="2.7109375" style="240" customWidth="1"/>
    <col min="12861" max="12861" width="3.28515625" style="240" customWidth="1"/>
    <col min="12862" max="12875" width="2.7109375" style="240" customWidth="1"/>
    <col min="12876" max="12876" width="15.140625" style="240" customWidth="1"/>
    <col min="12877" max="12877" width="12.5703125" style="240" customWidth="1"/>
    <col min="12878" max="12878" width="12.85546875" style="240" customWidth="1"/>
    <col min="12879" max="12880" width="13" style="240" customWidth="1"/>
    <col min="12881" max="12881" width="13.85546875" style="240" customWidth="1"/>
    <col min="12882" max="12882" width="14.5703125" style="240" customWidth="1"/>
    <col min="12883" max="12885" width="14.7109375" style="240" customWidth="1"/>
    <col min="12886" max="12886" width="13.7109375" style="240" customWidth="1"/>
    <col min="12887" max="12887" width="14.7109375" style="240" customWidth="1"/>
    <col min="12888" max="12888" width="18.140625" style="240" customWidth="1"/>
    <col min="12889" max="13057" width="11.42578125" style="240"/>
    <col min="13058" max="13058" width="4.42578125" style="240" customWidth="1"/>
    <col min="13059" max="13059" width="15.28515625" style="240" customWidth="1"/>
    <col min="13060" max="13060" width="16.85546875" style="240" customWidth="1"/>
    <col min="13061" max="13061" width="27.42578125" style="240" customWidth="1"/>
    <col min="13062" max="13062" width="16.5703125" style="240" customWidth="1"/>
    <col min="13063" max="13063" width="13.42578125" style="240" customWidth="1"/>
    <col min="13064" max="13064" width="13.7109375" style="240" customWidth="1"/>
    <col min="13065" max="13065" width="17.7109375" style="240" customWidth="1"/>
    <col min="13066" max="13066" width="14.5703125" style="240" customWidth="1"/>
    <col min="13067" max="13067" width="14" style="240" customWidth="1"/>
    <col min="13068" max="13068" width="13.85546875" style="240" customWidth="1"/>
    <col min="13069" max="13069" width="19" style="240" customWidth="1"/>
    <col min="13070" max="13070" width="17.42578125" style="240" customWidth="1"/>
    <col min="13071" max="13071" width="19.140625" style="240" customWidth="1"/>
    <col min="13072" max="13072" width="16.85546875" style="240" customWidth="1"/>
    <col min="13073" max="13074" width="13.5703125" style="240" customWidth="1"/>
    <col min="13075" max="13076" width="13" style="240" customWidth="1"/>
    <col min="13077" max="13077" width="13.140625" style="240" customWidth="1"/>
    <col min="13078" max="13078" width="13.85546875" style="240" customWidth="1"/>
    <col min="13079" max="13079" width="13.140625" style="240" customWidth="1"/>
    <col min="13080" max="13085" width="12.7109375" style="240" customWidth="1"/>
    <col min="13086" max="13086" width="15.140625" style="240" customWidth="1"/>
    <col min="13087" max="13087" width="12.85546875" style="240" customWidth="1"/>
    <col min="13088" max="13088" width="12.7109375" style="240" customWidth="1"/>
    <col min="13089" max="13089" width="13.85546875" style="240" customWidth="1"/>
    <col min="13090" max="13090" width="13.42578125" style="240" customWidth="1"/>
    <col min="13091" max="13091" width="15.28515625" style="240" customWidth="1"/>
    <col min="13092" max="13092" width="12.42578125" style="240" customWidth="1"/>
    <col min="13093" max="13093" width="9.5703125" style="240" customWidth="1"/>
    <col min="13094" max="13094" width="13.28515625" style="240" customWidth="1"/>
    <col min="13095" max="13095" width="12.7109375" style="240" customWidth="1"/>
    <col min="13096" max="13097" width="12.85546875" style="240" customWidth="1"/>
    <col min="13098" max="13098" width="13.42578125" style="240" customWidth="1"/>
    <col min="13099" max="13100" width="12.85546875" style="240" customWidth="1"/>
    <col min="13101" max="13116" width="2.7109375" style="240" customWidth="1"/>
    <col min="13117" max="13117" width="3.28515625" style="240" customWidth="1"/>
    <col min="13118" max="13131" width="2.7109375" style="240" customWidth="1"/>
    <col min="13132" max="13132" width="15.140625" style="240" customWidth="1"/>
    <col min="13133" max="13133" width="12.5703125" style="240" customWidth="1"/>
    <col min="13134" max="13134" width="12.85546875" style="240" customWidth="1"/>
    <col min="13135" max="13136" width="13" style="240" customWidth="1"/>
    <col min="13137" max="13137" width="13.85546875" style="240" customWidth="1"/>
    <col min="13138" max="13138" width="14.5703125" style="240" customWidth="1"/>
    <col min="13139" max="13141" width="14.7109375" style="240" customWidth="1"/>
    <col min="13142" max="13142" width="13.7109375" style="240" customWidth="1"/>
    <col min="13143" max="13143" width="14.7109375" style="240" customWidth="1"/>
    <col min="13144" max="13144" width="18.140625" style="240" customWidth="1"/>
    <col min="13145" max="13313" width="11.42578125" style="240"/>
    <col min="13314" max="13314" width="4.42578125" style="240" customWidth="1"/>
    <col min="13315" max="13315" width="15.28515625" style="240" customWidth="1"/>
    <col min="13316" max="13316" width="16.85546875" style="240" customWidth="1"/>
    <col min="13317" max="13317" width="27.42578125" style="240" customWidth="1"/>
    <col min="13318" max="13318" width="16.5703125" style="240" customWidth="1"/>
    <col min="13319" max="13319" width="13.42578125" style="240" customWidth="1"/>
    <col min="13320" max="13320" width="13.7109375" style="240" customWidth="1"/>
    <col min="13321" max="13321" width="17.7109375" style="240" customWidth="1"/>
    <col min="13322" max="13322" width="14.5703125" style="240" customWidth="1"/>
    <col min="13323" max="13323" width="14" style="240" customWidth="1"/>
    <col min="13324" max="13324" width="13.85546875" style="240" customWidth="1"/>
    <col min="13325" max="13325" width="19" style="240" customWidth="1"/>
    <col min="13326" max="13326" width="17.42578125" style="240" customWidth="1"/>
    <col min="13327" max="13327" width="19.140625" style="240" customWidth="1"/>
    <col min="13328" max="13328" width="16.85546875" style="240" customWidth="1"/>
    <col min="13329" max="13330" width="13.5703125" style="240" customWidth="1"/>
    <col min="13331" max="13332" width="13" style="240" customWidth="1"/>
    <col min="13333" max="13333" width="13.140625" style="240" customWidth="1"/>
    <col min="13334" max="13334" width="13.85546875" style="240" customWidth="1"/>
    <col min="13335" max="13335" width="13.140625" style="240" customWidth="1"/>
    <col min="13336" max="13341" width="12.7109375" style="240" customWidth="1"/>
    <col min="13342" max="13342" width="15.140625" style="240" customWidth="1"/>
    <col min="13343" max="13343" width="12.85546875" style="240" customWidth="1"/>
    <col min="13344" max="13344" width="12.7109375" style="240" customWidth="1"/>
    <col min="13345" max="13345" width="13.85546875" style="240" customWidth="1"/>
    <col min="13346" max="13346" width="13.42578125" style="240" customWidth="1"/>
    <col min="13347" max="13347" width="15.28515625" style="240" customWidth="1"/>
    <col min="13348" max="13348" width="12.42578125" style="240" customWidth="1"/>
    <col min="13349" max="13349" width="9.5703125" style="240" customWidth="1"/>
    <col min="13350" max="13350" width="13.28515625" style="240" customWidth="1"/>
    <col min="13351" max="13351" width="12.7109375" style="240" customWidth="1"/>
    <col min="13352" max="13353" width="12.85546875" style="240" customWidth="1"/>
    <col min="13354" max="13354" width="13.42578125" style="240" customWidth="1"/>
    <col min="13355" max="13356" width="12.85546875" style="240" customWidth="1"/>
    <col min="13357" max="13372" width="2.7109375" style="240" customWidth="1"/>
    <col min="13373" max="13373" width="3.28515625" style="240" customWidth="1"/>
    <col min="13374" max="13387" width="2.7109375" style="240" customWidth="1"/>
    <col min="13388" max="13388" width="15.140625" style="240" customWidth="1"/>
    <col min="13389" max="13389" width="12.5703125" style="240" customWidth="1"/>
    <col min="13390" max="13390" width="12.85546875" style="240" customWidth="1"/>
    <col min="13391" max="13392" width="13" style="240" customWidth="1"/>
    <col min="13393" max="13393" width="13.85546875" style="240" customWidth="1"/>
    <col min="13394" max="13394" width="14.5703125" style="240" customWidth="1"/>
    <col min="13395" max="13397" width="14.7109375" style="240" customWidth="1"/>
    <col min="13398" max="13398" width="13.7109375" style="240" customWidth="1"/>
    <col min="13399" max="13399" width="14.7109375" style="240" customWidth="1"/>
    <col min="13400" max="13400" width="18.140625" style="240" customWidth="1"/>
    <col min="13401" max="13569" width="11.42578125" style="240"/>
    <col min="13570" max="13570" width="4.42578125" style="240" customWidth="1"/>
    <col min="13571" max="13571" width="15.28515625" style="240" customWidth="1"/>
    <col min="13572" max="13572" width="16.85546875" style="240" customWidth="1"/>
    <col min="13573" max="13573" width="27.42578125" style="240" customWidth="1"/>
    <col min="13574" max="13574" width="16.5703125" style="240" customWidth="1"/>
    <col min="13575" max="13575" width="13.42578125" style="240" customWidth="1"/>
    <col min="13576" max="13576" width="13.7109375" style="240" customWidth="1"/>
    <col min="13577" max="13577" width="17.7109375" style="240" customWidth="1"/>
    <col min="13578" max="13578" width="14.5703125" style="240" customWidth="1"/>
    <col min="13579" max="13579" width="14" style="240" customWidth="1"/>
    <col min="13580" max="13580" width="13.85546875" style="240" customWidth="1"/>
    <col min="13581" max="13581" width="19" style="240" customWidth="1"/>
    <col min="13582" max="13582" width="17.42578125" style="240" customWidth="1"/>
    <col min="13583" max="13583" width="19.140625" style="240" customWidth="1"/>
    <col min="13584" max="13584" width="16.85546875" style="240" customWidth="1"/>
    <col min="13585" max="13586" width="13.5703125" style="240" customWidth="1"/>
    <col min="13587" max="13588" width="13" style="240" customWidth="1"/>
    <col min="13589" max="13589" width="13.140625" style="240" customWidth="1"/>
    <col min="13590" max="13590" width="13.85546875" style="240" customWidth="1"/>
    <col min="13591" max="13591" width="13.140625" style="240" customWidth="1"/>
    <col min="13592" max="13597" width="12.7109375" style="240" customWidth="1"/>
    <col min="13598" max="13598" width="15.140625" style="240" customWidth="1"/>
    <col min="13599" max="13599" width="12.85546875" style="240" customWidth="1"/>
    <col min="13600" max="13600" width="12.7109375" style="240" customWidth="1"/>
    <col min="13601" max="13601" width="13.85546875" style="240" customWidth="1"/>
    <col min="13602" max="13602" width="13.42578125" style="240" customWidth="1"/>
    <col min="13603" max="13603" width="15.28515625" style="240" customWidth="1"/>
    <col min="13604" max="13604" width="12.42578125" style="240" customWidth="1"/>
    <col min="13605" max="13605" width="9.5703125" style="240" customWidth="1"/>
    <col min="13606" max="13606" width="13.28515625" style="240" customWidth="1"/>
    <col min="13607" max="13607" width="12.7109375" style="240" customWidth="1"/>
    <col min="13608" max="13609" width="12.85546875" style="240" customWidth="1"/>
    <col min="13610" max="13610" width="13.42578125" style="240" customWidth="1"/>
    <col min="13611" max="13612" width="12.85546875" style="240" customWidth="1"/>
    <col min="13613" max="13628" width="2.7109375" style="240" customWidth="1"/>
    <col min="13629" max="13629" width="3.28515625" style="240" customWidth="1"/>
    <col min="13630" max="13643" width="2.7109375" style="240" customWidth="1"/>
    <col min="13644" max="13644" width="15.140625" style="240" customWidth="1"/>
    <col min="13645" max="13645" width="12.5703125" style="240" customWidth="1"/>
    <col min="13646" max="13646" width="12.85546875" style="240" customWidth="1"/>
    <col min="13647" max="13648" width="13" style="240" customWidth="1"/>
    <col min="13649" max="13649" width="13.85546875" style="240" customWidth="1"/>
    <col min="13650" max="13650" width="14.5703125" style="240" customWidth="1"/>
    <col min="13651" max="13653" width="14.7109375" style="240" customWidth="1"/>
    <col min="13654" max="13654" width="13.7109375" style="240" customWidth="1"/>
    <col min="13655" max="13655" width="14.7109375" style="240" customWidth="1"/>
    <col min="13656" max="13656" width="18.140625" style="240" customWidth="1"/>
    <col min="13657" max="13825" width="11.42578125" style="240"/>
    <col min="13826" max="13826" width="4.42578125" style="240" customWidth="1"/>
    <col min="13827" max="13827" width="15.28515625" style="240" customWidth="1"/>
    <col min="13828" max="13828" width="16.85546875" style="240" customWidth="1"/>
    <col min="13829" max="13829" width="27.42578125" style="240" customWidth="1"/>
    <col min="13830" max="13830" width="16.5703125" style="240" customWidth="1"/>
    <col min="13831" max="13831" width="13.42578125" style="240" customWidth="1"/>
    <col min="13832" max="13832" width="13.7109375" style="240" customWidth="1"/>
    <col min="13833" max="13833" width="17.7109375" style="240" customWidth="1"/>
    <col min="13834" max="13834" width="14.5703125" style="240" customWidth="1"/>
    <col min="13835" max="13835" width="14" style="240" customWidth="1"/>
    <col min="13836" max="13836" width="13.85546875" style="240" customWidth="1"/>
    <col min="13837" max="13837" width="19" style="240" customWidth="1"/>
    <col min="13838" max="13838" width="17.42578125" style="240" customWidth="1"/>
    <col min="13839" max="13839" width="19.140625" style="240" customWidth="1"/>
    <col min="13840" max="13840" width="16.85546875" style="240" customWidth="1"/>
    <col min="13841" max="13842" width="13.5703125" style="240" customWidth="1"/>
    <col min="13843" max="13844" width="13" style="240" customWidth="1"/>
    <col min="13845" max="13845" width="13.140625" style="240" customWidth="1"/>
    <col min="13846" max="13846" width="13.85546875" style="240" customWidth="1"/>
    <col min="13847" max="13847" width="13.140625" style="240" customWidth="1"/>
    <col min="13848" max="13853" width="12.7109375" style="240" customWidth="1"/>
    <col min="13854" max="13854" width="15.140625" style="240" customWidth="1"/>
    <col min="13855" max="13855" width="12.85546875" style="240" customWidth="1"/>
    <col min="13856" max="13856" width="12.7109375" style="240" customWidth="1"/>
    <col min="13857" max="13857" width="13.85546875" style="240" customWidth="1"/>
    <col min="13858" max="13858" width="13.42578125" style="240" customWidth="1"/>
    <col min="13859" max="13859" width="15.28515625" style="240" customWidth="1"/>
    <col min="13860" max="13860" width="12.42578125" style="240" customWidth="1"/>
    <col min="13861" max="13861" width="9.5703125" style="240" customWidth="1"/>
    <col min="13862" max="13862" width="13.28515625" style="240" customWidth="1"/>
    <col min="13863" max="13863" width="12.7109375" style="240" customWidth="1"/>
    <col min="13864" max="13865" width="12.85546875" style="240" customWidth="1"/>
    <col min="13866" max="13866" width="13.42578125" style="240" customWidth="1"/>
    <col min="13867" max="13868" width="12.85546875" style="240" customWidth="1"/>
    <col min="13869" max="13884" width="2.7109375" style="240" customWidth="1"/>
    <col min="13885" max="13885" width="3.28515625" style="240" customWidth="1"/>
    <col min="13886" max="13899" width="2.7109375" style="240" customWidth="1"/>
    <col min="13900" max="13900" width="15.140625" style="240" customWidth="1"/>
    <col min="13901" max="13901" width="12.5703125" style="240" customWidth="1"/>
    <col min="13902" max="13902" width="12.85546875" style="240" customWidth="1"/>
    <col min="13903" max="13904" width="13" style="240" customWidth="1"/>
    <col min="13905" max="13905" width="13.85546875" style="240" customWidth="1"/>
    <col min="13906" max="13906" width="14.5703125" style="240" customWidth="1"/>
    <col min="13907" max="13909" width="14.7109375" style="240" customWidth="1"/>
    <col min="13910" max="13910" width="13.7109375" style="240" customWidth="1"/>
    <col min="13911" max="13911" width="14.7109375" style="240" customWidth="1"/>
    <col min="13912" max="13912" width="18.140625" style="240" customWidth="1"/>
    <col min="13913" max="14081" width="11.42578125" style="240"/>
    <col min="14082" max="14082" width="4.42578125" style="240" customWidth="1"/>
    <col min="14083" max="14083" width="15.28515625" style="240" customWidth="1"/>
    <col min="14084" max="14084" width="16.85546875" style="240" customWidth="1"/>
    <col min="14085" max="14085" width="27.42578125" style="240" customWidth="1"/>
    <col min="14086" max="14086" width="16.5703125" style="240" customWidth="1"/>
    <col min="14087" max="14087" width="13.42578125" style="240" customWidth="1"/>
    <col min="14088" max="14088" width="13.7109375" style="240" customWidth="1"/>
    <col min="14089" max="14089" width="17.7109375" style="240" customWidth="1"/>
    <col min="14090" max="14090" width="14.5703125" style="240" customWidth="1"/>
    <col min="14091" max="14091" width="14" style="240" customWidth="1"/>
    <col min="14092" max="14092" width="13.85546875" style="240" customWidth="1"/>
    <col min="14093" max="14093" width="19" style="240" customWidth="1"/>
    <col min="14094" max="14094" width="17.42578125" style="240" customWidth="1"/>
    <col min="14095" max="14095" width="19.140625" style="240" customWidth="1"/>
    <col min="14096" max="14096" width="16.85546875" style="240" customWidth="1"/>
    <col min="14097" max="14098" width="13.5703125" style="240" customWidth="1"/>
    <col min="14099" max="14100" width="13" style="240" customWidth="1"/>
    <col min="14101" max="14101" width="13.140625" style="240" customWidth="1"/>
    <col min="14102" max="14102" width="13.85546875" style="240" customWidth="1"/>
    <col min="14103" max="14103" width="13.140625" style="240" customWidth="1"/>
    <col min="14104" max="14109" width="12.7109375" style="240" customWidth="1"/>
    <col min="14110" max="14110" width="15.140625" style="240" customWidth="1"/>
    <col min="14111" max="14111" width="12.85546875" style="240" customWidth="1"/>
    <col min="14112" max="14112" width="12.7109375" style="240" customWidth="1"/>
    <col min="14113" max="14113" width="13.85546875" style="240" customWidth="1"/>
    <col min="14114" max="14114" width="13.42578125" style="240" customWidth="1"/>
    <col min="14115" max="14115" width="15.28515625" style="240" customWidth="1"/>
    <col min="14116" max="14116" width="12.42578125" style="240" customWidth="1"/>
    <col min="14117" max="14117" width="9.5703125" style="240" customWidth="1"/>
    <col min="14118" max="14118" width="13.28515625" style="240" customWidth="1"/>
    <col min="14119" max="14119" width="12.7109375" style="240" customWidth="1"/>
    <col min="14120" max="14121" width="12.85546875" style="240" customWidth="1"/>
    <col min="14122" max="14122" width="13.42578125" style="240" customWidth="1"/>
    <col min="14123" max="14124" width="12.85546875" style="240" customWidth="1"/>
    <col min="14125" max="14140" width="2.7109375" style="240" customWidth="1"/>
    <col min="14141" max="14141" width="3.28515625" style="240" customWidth="1"/>
    <col min="14142" max="14155" width="2.7109375" style="240" customWidth="1"/>
    <col min="14156" max="14156" width="15.140625" style="240" customWidth="1"/>
    <col min="14157" max="14157" width="12.5703125" style="240" customWidth="1"/>
    <col min="14158" max="14158" width="12.85546875" style="240" customWidth="1"/>
    <col min="14159" max="14160" width="13" style="240" customWidth="1"/>
    <col min="14161" max="14161" width="13.85546875" style="240" customWidth="1"/>
    <col min="14162" max="14162" width="14.5703125" style="240" customWidth="1"/>
    <col min="14163" max="14165" width="14.7109375" style="240" customWidth="1"/>
    <col min="14166" max="14166" width="13.7109375" style="240" customWidth="1"/>
    <col min="14167" max="14167" width="14.7109375" style="240" customWidth="1"/>
    <col min="14168" max="14168" width="18.140625" style="240" customWidth="1"/>
    <col min="14169" max="14337" width="11.42578125" style="240"/>
    <col min="14338" max="14338" width="4.42578125" style="240" customWidth="1"/>
    <col min="14339" max="14339" width="15.28515625" style="240" customWidth="1"/>
    <col min="14340" max="14340" width="16.85546875" style="240" customWidth="1"/>
    <col min="14341" max="14341" width="27.42578125" style="240" customWidth="1"/>
    <col min="14342" max="14342" width="16.5703125" style="240" customWidth="1"/>
    <col min="14343" max="14343" width="13.42578125" style="240" customWidth="1"/>
    <col min="14344" max="14344" width="13.7109375" style="240" customWidth="1"/>
    <col min="14345" max="14345" width="17.7109375" style="240" customWidth="1"/>
    <col min="14346" max="14346" width="14.5703125" style="240" customWidth="1"/>
    <col min="14347" max="14347" width="14" style="240" customWidth="1"/>
    <col min="14348" max="14348" width="13.85546875" style="240" customWidth="1"/>
    <col min="14349" max="14349" width="19" style="240" customWidth="1"/>
    <col min="14350" max="14350" width="17.42578125" style="240" customWidth="1"/>
    <col min="14351" max="14351" width="19.140625" style="240" customWidth="1"/>
    <col min="14352" max="14352" width="16.85546875" style="240" customWidth="1"/>
    <col min="14353" max="14354" width="13.5703125" style="240" customWidth="1"/>
    <col min="14355" max="14356" width="13" style="240" customWidth="1"/>
    <col min="14357" max="14357" width="13.140625" style="240" customWidth="1"/>
    <col min="14358" max="14358" width="13.85546875" style="240" customWidth="1"/>
    <col min="14359" max="14359" width="13.140625" style="240" customWidth="1"/>
    <col min="14360" max="14365" width="12.7109375" style="240" customWidth="1"/>
    <col min="14366" max="14366" width="15.140625" style="240" customWidth="1"/>
    <col min="14367" max="14367" width="12.85546875" style="240" customWidth="1"/>
    <col min="14368" max="14368" width="12.7109375" style="240" customWidth="1"/>
    <col min="14369" max="14369" width="13.85546875" style="240" customWidth="1"/>
    <col min="14370" max="14370" width="13.42578125" style="240" customWidth="1"/>
    <col min="14371" max="14371" width="15.28515625" style="240" customWidth="1"/>
    <col min="14372" max="14372" width="12.42578125" style="240" customWidth="1"/>
    <col min="14373" max="14373" width="9.5703125" style="240" customWidth="1"/>
    <col min="14374" max="14374" width="13.28515625" style="240" customWidth="1"/>
    <col min="14375" max="14375" width="12.7109375" style="240" customWidth="1"/>
    <col min="14376" max="14377" width="12.85546875" style="240" customWidth="1"/>
    <col min="14378" max="14378" width="13.42578125" style="240" customWidth="1"/>
    <col min="14379" max="14380" width="12.85546875" style="240" customWidth="1"/>
    <col min="14381" max="14396" width="2.7109375" style="240" customWidth="1"/>
    <col min="14397" max="14397" width="3.28515625" style="240" customWidth="1"/>
    <col min="14398" max="14411" width="2.7109375" style="240" customWidth="1"/>
    <col min="14412" max="14412" width="15.140625" style="240" customWidth="1"/>
    <col min="14413" max="14413" width="12.5703125" style="240" customWidth="1"/>
    <col min="14414" max="14414" width="12.85546875" style="240" customWidth="1"/>
    <col min="14415" max="14416" width="13" style="240" customWidth="1"/>
    <col min="14417" max="14417" width="13.85546875" style="240" customWidth="1"/>
    <col min="14418" max="14418" width="14.5703125" style="240" customWidth="1"/>
    <col min="14419" max="14421" width="14.7109375" style="240" customWidth="1"/>
    <col min="14422" max="14422" width="13.7109375" style="240" customWidth="1"/>
    <col min="14423" max="14423" width="14.7109375" style="240" customWidth="1"/>
    <col min="14424" max="14424" width="18.140625" style="240" customWidth="1"/>
    <col min="14425" max="14593" width="11.42578125" style="240"/>
    <col min="14594" max="14594" width="4.42578125" style="240" customWidth="1"/>
    <col min="14595" max="14595" width="15.28515625" style="240" customWidth="1"/>
    <col min="14596" max="14596" width="16.85546875" style="240" customWidth="1"/>
    <col min="14597" max="14597" width="27.42578125" style="240" customWidth="1"/>
    <col min="14598" max="14598" width="16.5703125" style="240" customWidth="1"/>
    <col min="14599" max="14599" width="13.42578125" style="240" customWidth="1"/>
    <col min="14600" max="14600" width="13.7109375" style="240" customWidth="1"/>
    <col min="14601" max="14601" width="17.7109375" style="240" customWidth="1"/>
    <col min="14602" max="14602" width="14.5703125" style="240" customWidth="1"/>
    <col min="14603" max="14603" width="14" style="240" customWidth="1"/>
    <col min="14604" max="14604" width="13.85546875" style="240" customWidth="1"/>
    <col min="14605" max="14605" width="19" style="240" customWidth="1"/>
    <col min="14606" max="14606" width="17.42578125" style="240" customWidth="1"/>
    <col min="14607" max="14607" width="19.140625" style="240" customWidth="1"/>
    <col min="14608" max="14608" width="16.85546875" style="240" customWidth="1"/>
    <col min="14609" max="14610" width="13.5703125" style="240" customWidth="1"/>
    <col min="14611" max="14612" width="13" style="240" customWidth="1"/>
    <col min="14613" max="14613" width="13.140625" style="240" customWidth="1"/>
    <col min="14614" max="14614" width="13.85546875" style="240" customWidth="1"/>
    <col min="14615" max="14615" width="13.140625" style="240" customWidth="1"/>
    <col min="14616" max="14621" width="12.7109375" style="240" customWidth="1"/>
    <col min="14622" max="14622" width="15.140625" style="240" customWidth="1"/>
    <col min="14623" max="14623" width="12.85546875" style="240" customWidth="1"/>
    <col min="14624" max="14624" width="12.7109375" style="240" customWidth="1"/>
    <col min="14625" max="14625" width="13.85546875" style="240" customWidth="1"/>
    <col min="14626" max="14626" width="13.42578125" style="240" customWidth="1"/>
    <col min="14627" max="14627" width="15.28515625" style="240" customWidth="1"/>
    <col min="14628" max="14628" width="12.42578125" style="240" customWidth="1"/>
    <col min="14629" max="14629" width="9.5703125" style="240" customWidth="1"/>
    <col min="14630" max="14630" width="13.28515625" style="240" customWidth="1"/>
    <col min="14631" max="14631" width="12.7109375" style="240" customWidth="1"/>
    <col min="14632" max="14633" width="12.85546875" style="240" customWidth="1"/>
    <col min="14634" max="14634" width="13.42578125" style="240" customWidth="1"/>
    <col min="14635" max="14636" width="12.85546875" style="240" customWidth="1"/>
    <col min="14637" max="14652" width="2.7109375" style="240" customWidth="1"/>
    <col min="14653" max="14653" width="3.28515625" style="240" customWidth="1"/>
    <col min="14654" max="14667" width="2.7109375" style="240" customWidth="1"/>
    <col min="14668" max="14668" width="15.140625" style="240" customWidth="1"/>
    <col min="14669" max="14669" width="12.5703125" style="240" customWidth="1"/>
    <col min="14670" max="14670" width="12.85546875" style="240" customWidth="1"/>
    <col min="14671" max="14672" width="13" style="240" customWidth="1"/>
    <col min="14673" max="14673" width="13.85546875" style="240" customWidth="1"/>
    <col min="14674" max="14674" width="14.5703125" style="240" customWidth="1"/>
    <col min="14675" max="14677" width="14.7109375" style="240" customWidth="1"/>
    <col min="14678" max="14678" width="13.7109375" style="240" customWidth="1"/>
    <col min="14679" max="14679" width="14.7109375" style="240" customWidth="1"/>
    <col min="14680" max="14680" width="18.140625" style="240" customWidth="1"/>
    <col min="14681" max="14849" width="11.42578125" style="240"/>
    <col min="14850" max="14850" width="4.42578125" style="240" customWidth="1"/>
    <col min="14851" max="14851" width="15.28515625" style="240" customWidth="1"/>
    <col min="14852" max="14852" width="16.85546875" style="240" customWidth="1"/>
    <col min="14853" max="14853" width="27.42578125" style="240" customWidth="1"/>
    <col min="14854" max="14854" width="16.5703125" style="240" customWidth="1"/>
    <col min="14855" max="14855" width="13.42578125" style="240" customWidth="1"/>
    <col min="14856" max="14856" width="13.7109375" style="240" customWidth="1"/>
    <col min="14857" max="14857" width="17.7109375" style="240" customWidth="1"/>
    <col min="14858" max="14858" width="14.5703125" style="240" customWidth="1"/>
    <col min="14859" max="14859" width="14" style="240" customWidth="1"/>
    <col min="14860" max="14860" width="13.85546875" style="240" customWidth="1"/>
    <col min="14861" max="14861" width="19" style="240" customWidth="1"/>
    <col min="14862" max="14862" width="17.42578125" style="240" customWidth="1"/>
    <col min="14863" max="14863" width="19.140625" style="240" customWidth="1"/>
    <col min="14864" max="14864" width="16.85546875" style="240" customWidth="1"/>
    <col min="14865" max="14866" width="13.5703125" style="240" customWidth="1"/>
    <col min="14867" max="14868" width="13" style="240" customWidth="1"/>
    <col min="14869" max="14869" width="13.140625" style="240" customWidth="1"/>
    <col min="14870" max="14870" width="13.85546875" style="240" customWidth="1"/>
    <col min="14871" max="14871" width="13.140625" style="240" customWidth="1"/>
    <col min="14872" max="14877" width="12.7109375" style="240" customWidth="1"/>
    <col min="14878" max="14878" width="15.140625" style="240" customWidth="1"/>
    <col min="14879" max="14879" width="12.85546875" style="240" customWidth="1"/>
    <col min="14880" max="14880" width="12.7109375" style="240" customWidth="1"/>
    <col min="14881" max="14881" width="13.85546875" style="240" customWidth="1"/>
    <col min="14882" max="14882" width="13.42578125" style="240" customWidth="1"/>
    <col min="14883" max="14883" width="15.28515625" style="240" customWidth="1"/>
    <col min="14884" max="14884" width="12.42578125" style="240" customWidth="1"/>
    <col min="14885" max="14885" width="9.5703125" style="240" customWidth="1"/>
    <col min="14886" max="14886" width="13.28515625" style="240" customWidth="1"/>
    <col min="14887" max="14887" width="12.7109375" style="240" customWidth="1"/>
    <col min="14888" max="14889" width="12.85546875" style="240" customWidth="1"/>
    <col min="14890" max="14890" width="13.42578125" style="240" customWidth="1"/>
    <col min="14891" max="14892" width="12.85546875" style="240" customWidth="1"/>
    <col min="14893" max="14908" width="2.7109375" style="240" customWidth="1"/>
    <col min="14909" max="14909" width="3.28515625" style="240" customWidth="1"/>
    <col min="14910" max="14923" width="2.7109375" style="240" customWidth="1"/>
    <col min="14924" max="14924" width="15.140625" style="240" customWidth="1"/>
    <col min="14925" max="14925" width="12.5703125" style="240" customWidth="1"/>
    <col min="14926" max="14926" width="12.85546875" style="240" customWidth="1"/>
    <col min="14927" max="14928" width="13" style="240" customWidth="1"/>
    <col min="14929" max="14929" width="13.85546875" style="240" customWidth="1"/>
    <col min="14930" max="14930" width="14.5703125" style="240" customWidth="1"/>
    <col min="14931" max="14933" width="14.7109375" style="240" customWidth="1"/>
    <col min="14934" max="14934" width="13.7109375" style="240" customWidth="1"/>
    <col min="14935" max="14935" width="14.7109375" style="240" customWidth="1"/>
    <col min="14936" max="14936" width="18.140625" style="240" customWidth="1"/>
    <col min="14937" max="15105" width="11.42578125" style="240"/>
    <col min="15106" max="15106" width="4.42578125" style="240" customWidth="1"/>
    <col min="15107" max="15107" width="15.28515625" style="240" customWidth="1"/>
    <col min="15108" max="15108" width="16.85546875" style="240" customWidth="1"/>
    <col min="15109" max="15109" width="27.42578125" style="240" customWidth="1"/>
    <col min="15110" max="15110" width="16.5703125" style="240" customWidth="1"/>
    <col min="15111" max="15111" width="13.42578125" style="240" customWidth="1"/>
    <col min="15112" max="15112" width="13.7109375" style="240" customWidth="1"/>
    <col min="15113" max="15113" width="17.7109375" style="240" customWidth="1"/>
    <col min="15114" max="15114" width="14.5703125" style="240" customWidth="1"/>
    <col min="15115" max="15115" width="14" style="240" customWidth="1"/>
    <col min="15116" max="15116" width="13.85546875" style="240" customWidth="1"/>
    <col min="15117" max="15117" width="19" style="240" customWidth="1"/>
    <col min="15118" max="15118" width="17.42578125" style="240" customWidth="1"/>
    <col min="15119" max="15119" width="19.140625" style="240" customWidth="1"/>
    <col min="15120" max="15120" width="16.85546875" style="240" customWidth="1"/>
    <col min="15121" max="15122" width="13.5703125" style="240" customWidth="1"/>
    <col min="15123" max="15124" width="13" style="240" customWidth="1"/>
    <col min="15125" max="15125" width="13.140625" style="240" customWidth="1"/>
    <col min="15126" max="15126" width="13.85546875" style="240" customWidth="1"/>
    <col min="15127" max="15127" width="13.140625" style="240" customWidth="1"/>
    <col min="15128" max="15133" width="12.7109375" style="240" customWidth="1"/>
    <col min="15134" max="15134" width="15.140625" style="240" customWidth="1"/>
    <col min="15135" max="15135" width="12.85546875" style="240" customWidth="1"/>
    <col min="15136" max="15136" width="12.7109375" style="240" customWidth="1"/>
    <col min="15137" max="15137" width="13.85546875" style="240" customWidth="1"/>
    <col min="15138" max="15138" width="13.42578125" style="240" customWidth="1"/>
    <col min="15139" max="15139" width="15.28515625" style="240" customWidth="1"/>
    <col min="15140" max="15140" width="12.42578125" style="240" customWidth="1"/>
    <col min="15141" max="15141" width="9.5703125" style="240" customWidth="1"/>
    <col min="15142" max="15142" width="13.28515625" style="240" customWidth="1"/>
    <col min="15143" max="15143" width="12.7109375" style="240" customWidth="1"/>
    <col min="15144" max="15145" width="12.85546875" style="240" customWidth="1"/>
    <col min="15146" max="15146" width="13.42578125" style="240" customWidth="1"/>
    <col min="15147" max="15148" width="12.85546875" style="240" customWidth="1"/>
    <col min="15149" max="15164" width="2.7109375" style="240" customWidth="1"/>
    <col min="15165" max="15165" width="3.28515625" style="240" customWidth="1"/>
    <col min="15166" max="15179" width="2.7109375" style="240" customWidth="1"/>
    <col min="15180" max="15180" width="15.140625" style="240" customWidth="1"/>
    <col min="15181" max="15181" width="12.5703125" style="240" customWidth="1"/>
    <col min="15182" max="15182" width="12.85546875" style="240" customWidth="1"/>
    <col min="15183" max="15184" width="13" style="240" customWidth="1"/>
    <col min="15185" max="15185" width="13.85546875" style="240" customWidth="1"/>
    <col min="15186" max="15186" width="14.5703125" style="240" customWidth="1"/>
    <col min="15187" max="15189" width="14.7109375" style="240" customWidth="1"/>
    <col min="15190" max="15190" width="13.7109375" style="240" customWidth="1"/>
    <col min="15191" max="15191" width="14.7109375" style="240" customWidth="1"/>
    <col min="15192" max="15192" width="18.140625" style="240" customWidth="1"/>
    <col min="15193" max="15361" width="11.42578125" style="240"/>
    <col min="15362" max="15362" width="4.42578125" style="240" customWidth="1"/>
    <col min="15363" max="15363" width="15.28515625" style="240" customWidth="1"/>
    <col min="15364" max="15364" width="16.85546875" style="240" customWidth="1"/>
    <col min="15365" max="15365" width="27.42578125" style="240" customWidth="1"/>
    <col min="15366" max="15366" width="16.5703125" style="240" customWidth="1"/>
    <col min="15367" max="15367" width="13.42578125" style="240" customWidth="1"/>
    <col min="15368" max="15368" width="13.7109375" style="240" customWidth="1"/>
    <col min="15369" max="15369" width="17.7109375" style="240" customWidth="1"/>
    <col min="15370" max="15370" width="14.5703125" style="240" customWidth="1"/>
    <col min="15371" max="15371" width="14" style="240" customWidth="1"/>
    <col min="15372" max="15372" width="13.85546875" style="240" customWidth="1"/>
    <col min="15373" max="15373" width="19" style="240" customWidth="1"/>
    <col min="15374" max="15374" width="17.42578125" style="240" customWidth="1"/>
    <col min="15375" max="15375" width="19.140625" style="240" customWidth="1"/>
    <col min="15376" max="15376" width="16.85546875" style="240" customWidth="1"/>
    <col min="15377" max="15378" width="13.5703125" style="240" customWidth="1"/>
    <col min="15379" max="15380" width="13" style="240" customWidth="1"/>
    <col min="15381" max="15381" width="13.140625" style="240" customWidth="1"/>
    <col min="15382" max="15382" width="13.85546875" style="240" customWidth="1"/>
    <col min="15383" max="15383" width="13.140625" style="240" customWidth="1"/>
    <col min="15384" max="15389" width="12.7109375" style="240" customWidth="1"/>
    <col min="15390" max="15390" width="15.140625" style="240" customWidth="1"/>
    <col min="15391" max="15391" width="12.85546875" style="240" customWidth="1"/>
    <col min="15392" max="15392" width="12.7109375" style="240" customWidth="1"/>
    <col min="15393" max="15393" width="13.85546875" style="240" customWidth="1"/>
    <col min="15394" max="15394" width="13.42578125" style="240" customWidth="1"/>
    <col min="15395" max="15395" width="15.28515625" style="240" customWidth="1"/>
    <col min="15396" max="15396" width="12.42578125" style="240" customWidth="1"/>
    <col min="15397" max="15397" width="9.5703125" style="240" customWidth="1"/>
    <col min="15398" max="15398" width="13.28515625" style="240" customWidth="1"/>
    <col min="15399" max="15399" width="12.7109375" style="240" customWidth="1"/>
    <col min="15400" max="15401" width="12.85546875" style="240" customWidth="1"/>
    <col min="15402" max="15402" width="13.42578125" style="240" customWidth="1"/>
    <col min="15403" max="15404" width="12.85546875" style="240" customWidth="1"/>
    <col min="15405" max="15420" width="2.7109375" style="240" customWidth="1"/>
    <col min="15421" max="15421" width="3.28515625" style="240" customWidth="1"/>
    <col min="15422" max="15435" width="2.7109375" style="240" customWidth="1"/>
    <col min="15436" max="15436" width="15.140625" style="240" customWidth="1"/>
    <col min="15437" max="15437" width="12.5703125" style="240" customWidth="1"/>
    <col min="15438" max="15438" width="12.85546875" style="240" customWidth="1"/>
    <col min="15439" max="15440" width="13" style="240" customWidth="1"/>
    <col min="15441" max="15441" width="13.85546875" style="240" customWidth="1"/>
    <col min="15442" max="15442" width="14.5703125" style="240" customWidth="1"/>
    <col min="15443" max="15445" width="14.7109375" style="240" customWidth="1"/>
    <col min="15446" max="15446" width="13.7109375" style="240" customWidth="1"/>
    <col min="15447" max="15447" width="14.7109375" style="240" customWidth="1"/>
    <col min="15448" max="15448" width="18.140625" style="240" customWidth="1"/>
    <col min="15449" max="15617" width="11.42578125" style="240"/>
    <col min="15618" max="15618" width="4.42578125" style="240" customWidth="1"/>
    <col min="15619" max="15619" width="15.28515625" style="240" customWidth="1"/>
    <col min="15620" max="15620" width="16.85546875" style="240" customWidth="1"/>
    <col min="15621" max="15621" width="27.42578125" style="240" customWidth="1"/>
    <col min="15622" max="15622" width="16.5703125" style="240" customWidth="1"/>
    <col min="15623" max="15623" width="13.42578125" style="240" customWidth="1"/>
    <col min="15624" max="15624" width="13.7109375" style="240" customWidth="1"/>
    <col min="15625" max="15625" width="17.7109375" style="240" customWidth="1"/>
    <col min="15626" max="15626" width="14.5703125" style="240" customWidth="1"/>
    <col min="15627" max="15627" width="14" style="240" customWidth="1"/>
    <col min="15628" max="15628" width="13.85546875" style="240" customWidth="1"/>
    <col min="15629" max="15629" width="19" style="240" customWidth="1"/>
    <col min="15630" max="15630" width="17.42578125" style="240" customWidth="1"/>
    <col min="15631" max="15631" width="19.140625" style="240" customWidth="1"/>
    <col min="15632" max="15632" width="16.85546875" style="240" customWidth="1"/>
    <col min="15633" max="15634" width="13.5703125" style="240" customWidth="1"/>
    <col min="15635" max="15636" width="13" style="240" customWidth="1"/>
    <col min="15637" max="15637" width="13.140625" style="240" customWidth="1"/>
    <col min="15638" max="15638" width="13.85546875" style="240" customWidth="1"/>
    <col min="15639" max="15639" width="13.140625" style="240" customWidth="1"/>
    <col min="15640" max="15645" width="12.7109375" style="240" customWidth="1"/>
    <col min="15646" max="15646" width="15.140625" style="240" customWidth="1"/>
    <col min="15647" max="15647" width="12.85546875" style="240" customWidth="1"/>
    <col min="15648" max="15648" width="12.7109375" style="240" customWidth="1"/>
    <col min="15649" max="15649" width="13.85546875" style="240" customWidth="1"/>
    <col min="15650" max="15650" width="13.42578125" style="240" customWidth="1"/>
    <col min="15651" max="15651" width="15.28515625" style="240" customWidth="1"/>
    <col min="15652" max="15652" width="12.42578125" style="240" customWidth="1"/>
    <col min="15653" max="15653" width="9.5703125" style="240" customWidth="1"/>
    <col min="15654" max="15654" width="13.28515625" style="240" customWidth="1"/>
    <col min="15655" max="15655" width="12.7109375" style="240" customWidth="1"/>
    <col min="15656" max="15657" width="12.85546875" style="240" customWidth="1"/>
    <col min="15658" max="15658" width="13.42578125" style="240" customWidth="1"/>
    <col min="15659" max="15660" width="12.85546875" style="240" customWidth="1"/>
    <col min="15661" max="15676" width="2.7109375" style="240" customWidth="1"/>
    <col min="15677" max="15677" width="3.28515625" style="240" customWidth="1"/>
    <col min="15678" max="15691" width="2.7109375" style="240" customWidth="1"/>
    <col min="15692" max="15692" width="15.140625" style="240" customWidth="1"/>
    <col min="15693" max="15693" width="12.5703125" style="240" customWidth="1"/>
    <col min="15694" max="15694" width="12.85546875" style="240" customWidth="1"/>
    <col min="15695" max="15696" width="13" style="240" customWidth="1"/>
    <col min="15697" max="15697" width="13.85546875" style="240" customWidth="1"/>
    <col min="15698" max="15698" width="14.5703125" style="240" customWidth="1"/>
    <col min="15699" max="15701" width="14.7109375" style="240" customWidth="1"/>
    <col min="15702" max="15702" width="13.7109375" style="240" customWidth="1"/>
    <col min="15703" max="15703" width="14.7109375" style="240" customWidth="1"/>
    <col min="15704" max="15704" width="18.140625" style="240" customWidth="1"/>
    <col min="15705" max="15873" width="11.42578125" style="240"/>
    <col min="15874" max="15874" width="4.42578125" style="240" customWidth="1"/>
    <col min="15875" max="15875" width="15.28515625" style="240" customWidth="1"/>
    <col min="15876" max="15876" width="16.85546875" style="240" customWidth="1"/>
    <col min="15877" max="15877" width="27.42578125" style="240" customWidth="1"/>
    <col min="15878" max="15878" width="16.5703125" style="240" customWidth="1"/>
    <col min="15879" max="15879" width="13.42578125" style="240" customWidth="1"/>
    <col min="15880" max="15880" width="13.7109375" style="240" customWidth="1"/>
    <col min="15881" max="15881" width="17.7109375" style="240" customWidth="1"/>
    <col min="15882" max="15882" width="14.5703125" style="240" customWidth="1"/>
    <col min="15883" max="15883" width="14" style="240" customWidth="1"/>
    <col min="15884" max="15884" width="13.85546875" style="240" customWidth="1"/>
    <col min="15885" max="15885" width="19" style="240" customWidth="1"/>
    <col min="15886" max="15886" width="17.42578125" style="240" customWidth="1"/>
    <col min="15887" max="15887" width="19.140625" style="240" customWidth="1"/>
    <col min="15888" max="15888" width="16.85546875" style="240" customWidth="1"/>
    <col min="15889" max="15890" width="13.5703125" style="240" customWidth="1"/>
    <col min="15891" max="15892" width="13" style="240" customWidth="1"/>
    <col min="15893" max="15893" width="13.140625" style="240" customWidth="1"/>
    <col min="15894" max="15894" width="13.85546875" style="240" customWidth="1"/>
    <col min="15895" max="15895" width="13.140625" style="240" customWidth="1"/>
    <col min="15896" max="15901" width="12.7109375" style="240" customWidth="1"/>
    <col min="15902" max="15902" width="15.140625" style="240" customWidth="1"/>
    <col min="15903" max="15903" width="12.85546875" style="240" customWidth="1"/>
    <col min="15904" max="15904" width="12.7109375" style="240" customWidth="1"/>
    <col min="15905" max="15905" width="13.85546875" style="240" customWidth="1"/>
    <col min="15906" max="15906" width="13.42578125" style="240" customWidth="1"/>
    <col min="15907" max="15907" width="15.28515625" style="240" customWidth="1"/>
    <col min="15908" max="15908" width="12.42578125" style="240" customWidth="1"/>
    <col min="15909" max="15909" width="9.5703125" style="240" customWidth="1"/>
    <col min="15910" max="15910" width="13.28515625" style="240" customWidth="1"/>
    <col min="15911" max="15911" width="12.7109375" style="240" customWidth="1"/>
    <col min="15912" max="15913" width="12.85546875" style="240" customWidth="1"/>
    <col min="15914" max="15914" width="13.42578125" style="240" customWidth="1"/>
    <col min="15915" max="15916" width="12.85546875" style="240" customWidth="1"/>
    <col min="15917" max="15932" width="2.7109375" style="240" customWidth="1"/>
    <col min="15933" max="15933" width="3.28515625" style="240" customWidth="1"/>
    <col min="15934" max="15947" width="2.7109375" style="240" customWidth="1"/>
    <col min="15948" max="15948" width="15.140625" style="240" customWidth="1"/>
    <col min="15949" max="15949" width="12.5703125" style="240" customWidth="1"/>
    <col min="15950" max="15950" width="12.85546875" style="240" customWidth="1"/>
    <col min="15951" max="15952" width="13" style="240" customWidth="1"/>
    <col min="15953" max="15953" width="13.85546875" style="240" customWidth="1"/>
    <col min="15954" max="15954" width="14.5703125" style="240" customWidth="1"/>
    <col min="15955" max="15957" width="14.7109375" style="240" customWidth="1"/>
    <col min="15958" max="15958" width="13.7109375" style="240" customWidth="1"/>
    <col min="15959" max="15959" width="14.7109375" style="240" customWidth="1"/>
    <col min="15960" max="15960" width="18.140625" style="240" customWidth="1"/>
    <col min="15961" max="16129" width="11.42578125" style="240"/>
    <col min="16130" max="16130" width="4.42578125" style="240" customWidth="1"/>
    <col min="16131" max="16131" width="15.28515625" style="240" customWidth="1"/>
    <col min="16132" max="16132" width="16.85546875" style="240" customWidth="1"/>
    <col min="16133" max="16133" width="27.42578125" style="240" customWidth="1"/>
    <col min="16134" max="16134" width="16.5703125" style="240" customWidth="1"/>
    <col min="16135" max="16135" width="13.42578125" style="240" customWidth="1"/>
    <col min="16136" max="16136" width="13.7109375" style="240" customWidth="1"/>
    <col min="16137" max="16137" width="17.7109375" style="240" customWidth="1"/>
    <col min="16138" max="16138" width="14.5703125" style="240" customWidth="1"/>
    <col min="16139" max="16139" width="14" style="240" customWidth="1"/>
    <col min="16140" max="16140" width="13.85546875" style="240" customWidth="1"/>
    <col min="16141" max="16141" width="19" style="240" customWidth="1"/>
    <col min="16142" max="16142" width="17.42578125" style="240" customWidth="1"/>
    <col min="16143" max="16143" width="19.140625" style="240" customWidth="1"/>
    <col min="16144" max="16144" width="16.85546875" style="240" customWidth="1"/>
    <col min="16145" max="16146" width="13.5703125" style="240" customWidth="1"/>
    <col min="16147" max="16148" width="13" style="240" customWidth="1"/>
    <col min="16149" max="16149" width="13.140625" style="240" customWidth="1"/>
    <col min="16150" max="16150" width="13.85546875" style="240" customWidth="1"/>
    <col min="16151" max="16151" width="13.140625" style="240" customWidth="1"/>
    <col min="16152" max="16157" width="12.7109375" style="240" customWidth="1"/>
    <col min="16158" max="16158" width="15.140625" style="240" customWidth="1"/>
    <col min="16159" max="16159" width="12.85546875" style="240" customWidth="1"/>
    <col min="16160" max="16160" width="12.7109375" style="240" customWidth="1"/>
    <col min="16161" max="16161" width="13.85546875" style="240" customWidth="1"/>
    <col min="16162" max="16162" width="13.42578125" style="240" customWidth="1"/>
    <col min="16163" max="16163" width="15.28515625" style="240" customWidth="1"/>
    <col min="16164" max="16164" width="12.42578125" style="240" customWidth="1"/>
    <col min="16165" max="16165" width="9.5703125" style="240" customWidth="1"/>
    <col min="16166" max="16166" width="13.28515625" style="240" customWidth="1"/>
    <col min="16167" max="16167" width="12.7109375" style="240" customWidth="1"/>
    <col min="16168" max="16169" width="12.85546875" style="240" customWidth="1"/>
    <col min="16170" max="16170" width="13.42578125" style="240" customWidth="1"/>
    <col min="16171" max="16172" width="12.85546875" style="240" customWidth="1"/>
    <col min="16173" max="16188" width="2.7109375" style="240" customWidth="1"/>
    <col min="16189" max="16189" width="3.28515625" style="240" customWidth="1"/>
    <col min="16190" max="16203" width="2.7109375" style="240" customWidth="1"/>
    <col min="16204" max="16204" width="15.140625" style="240" customWidth="1"/>
    <col min="16205" max="16205" width="12.5703125" style="240" customWidth="1"/>
    <col min="16206" max="16206" width="12.85546875" style="240" customWidth="1"/>
    <col min="16207" max="16208" width="13" style="240" customWidth="1"/>
    <col min="16209" max="16209" width="13.85546875" style="240" customWidth="1"/>
    <col min="16210" max="16210" width="14.5703125" style="240" customWidth="1"/>
    <col min="16211" max="16213" width="14.7109375" style="240" customWidth="1"/>
    <col min="16214" max="16214" width="13.7109375" style="240" customWidth="1"/>
    <col min="16215" max="16215" width="14.7109375" style="240" customWidth="1"/>
    <col min="16216" max="16216" width="18.140625" style="240" customWidth="1"/>
    <col min="16217" max="16384" width="11.42578125" style="240"/>
  </cols>
  <sheetData>
    <row r="1" spans="1:83" s="241" customFormat="1" ht="7.5" customHeight="1">
      <c r="A1" s="240"/>
      <c r="B1" s="240"/>
      <c r="C1" s="240"/>
      <c r="D1" s="240"/>
      <c r="E1" s="240"/>
      <c r="F1" s="240"/>
      <c r="G1" s="240"/>
      <c r="H1" s="240"/>
      <c r="I1" s="240"/>
      <c r="J1" s="240"/>
      <c r="K1" s="240"/>
      <c r="L1" s="240"/>
      <c r="M1" s="240"/>
      <c r="N1" s="240"/>
      <c r="O1" s="240"/>
      <c r="AP1" s="242"/>
      <c r="AQ1" s="242"/>
      <c r="AR1" s="242"/>
      <c r="AS1" s="242"/>
      <c r="AT1" s="242"/>
      <c r="AU1" s="242"/>
      <c r="AV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row>
    <row r="2" spans="1:83" s="241" customFormat="1" ht="69.75" customHeight="1">
      <c r="A2" s="240"/>
      <c r="B2" s="945" t="s">
        <v>2097</v>
      </c>
      <c r="C2" s="946"/>
      <c r="D2" s="946"/>
      <c r="E2" s="946"/>
      <c r="F2" s="946"/>
      <c r="G2" s="946"/>
      <c r="H2" s="946"/>
      <c r="I2" s="946"/>
      <c r="J2" s="946"/>
      <c r="K2" s="946"/>
      <c r="L2" s="946"/>
      <c r="M2" s="946"/>
      <c r="N2" s="946"/>
      <c r="O2" s="946"/>
      <c r="P2" s="946"/>
      <c r="Q2" s="946"/>
      <c r="R2" s="947"/>
      <c r="S2" s="243"/>
      <c r="T2" s="243"/>
      <c r="U2" s="243"/>
      <c r="V2" s="243"/>
      <c r="W2" s="243"/>
      <c r="X2" s="243"/>
      <c r="Y2" s="244"/>
      <c r="Z2" s="244"/>
      <c r="AA2" s="244"/>
      <c r="AB2" s="244"/>
      <c r="AC2" s="244"/>
      <c r="AD2" s="244"/>
      <c r="AE2" s="244"/>
      <c r="AF2" s="244"/>
      <c r="AG2" s="244"/>
      <c r="AH2" s="244"/>
      <c r="AI2" s="244"/>
      <c r="AJ2" s="244"/>
      <c r="AK2" s="244"/>
      <c r="AL2" s="244"/>
      <c r="AM2" s="244"/>
      <c r="AN2" s="244"/>
      <c r="AO2" s="244"/>
      <c r="AP2" s="242"/>
      <c r="AQ2" s="242"/>
      <c r="AR2" s="242"/>
      <c r="AS2" s="245"/>
      <c r="AT2" s="245" t="s">
        <v>473</v>
      </c>
      <c r="AU2" s="245"/>
      <c r="AV2" s="246" t="s">
        <v>131</v>
      </c>
      <c r="AW2" s="245" t="s">
        <v>61</v>
      </c>
      <c r="AX2" s="245"/>
      <c r="AY2" s="245"/>
      <c r="AZ2" s="245" t="s">
        <v>474</v>
      </c>
      <c r="BA2" s="245"/>
      <c r="BB2" s="245"/>
      <c r="BI2" s="457" t="s">
        <v>475</v>
      </c>
      <c r="BJ2" s="245"/>
      <c r="BK2" s="245"/>
      <c r="BL2" s="245"/>
      <c r="BM2" s="245"/>
      <c r="BX2" s="245"/>
      <c r="BY2" s="245"/>
      <c r="BZ2" s="245"/>
      <c r="CA2" s="245"/>
      <c r="CB2" s="245"/>
      <c r="CC2" s="245"/>
      <c r="CD2" s="245"/>
      <c r="CE2" s="245"/>
    </row>
    <row r="3" spans="1:83" s="241" customFormat="1" ht="15" customHeight="1" thickBot="1">
      <c r="A3" s="240"/>
      <c r="B3" s="240"/>
      <c r="C3" s="240"/>
      <c r="D3" s="247"/>
      <c r="E3" s="247"/>
      <c r="F3" s="247"/>
      <c r="G3" s="247"/>
      <c r="H3" s="248"/>
      <c r="I3" s="248"/>
      <c r="J3" s="248"/>
      <c r="K3" s="248"/>
      <c r="L3" s="248"/>
      <c r="M3" s="248"/>
      <c r="N3" s="248"/>
      <c r="O3" s="248"/>
      <c r="P3" s="243"/>
      <c r="Q3" s="243"/>
      <c r="R3" s="243"/>
      <c r="S3" s="243"/>
      <c r="T3" s="243"/>
      <c r="U3" s="243"/>
      <c r="V3" s="243"/>
      <c r="W3" s="249" t="s">
        <v>476</v>
      </c>
      <c r="X3" s="250"/>
      <c r="Y3" s="251"/>
      <c r="Z3" s="251"/>
      <c r="AA3" s="244"/>
      <c r="AB3" s="244"/>
      <c r="AC3" s="244"/>
      <c r="AD3" s="244"/>
      <c r="AE3" s="244"/>
      <c r="AF3" s="244"/>
      <c r="AG3" s="244"/>
      <c r="AH3" s="244"/>
      <c r="AI3" s="244"/>
      <c r="AJ3" s="251"/>
      <c r="AK3" s="244"/>
      <c r="AL3" s="244"/>
      <c r="AM3" s="251"/>
      <c r="AN3" s="251"/>
      <c r="AO3" s="251"/>
      <c r="AP3" s="252"/>
      <c r="AQ3" s="252"/>
      <c r="AR3" s="252"/>
      <c r="AS3" s="249"/>
      <c r="AT3" s="245" t="s">
        <v>477</v>
      </c>
      <c r="AU3" s="245"/>
      <c r="AV3" s="246" t="s">
        <v>478</v>
      </c>
      <c r="AW3" s="245" t="s">
        <v>67</v>
      </c>
      <c r="AX3" s="245"/>
      <c r="AY3" s="245"/>
      <c r="AZ3" s="245" t="s">
        <v>479</v>
      </c>
      <c r="BA3" s="245"/>
      <c r="BB3" s="245"/>
      <c r="BI3" s="457" t="s">
        <v>495</v>
      </c>
      <c r="BJ3" s="245"/>
      <c r="BK3" s="245"/>
      <c r="BL3" s="245"/>
      <c r="BM3" s="245"/>
      <c r="BX3" s="245" t="s">
        <v>2584</v>
      </c>
      <c r="BY3" s="245"/>
      <c r="BZ3" s="245"/>
      <c r="CA3" s="245"/>
      <c r="CB3" s="245"/>
      <c r="CC3" s="245"/>
      <c r="CD3" s="245"/>
      <c r="CE3" s="245"/>
    </row>
    <row r="4" spans="1:83" s="241" customFormat="1" ht="15" customHeight="1" thickBot="1">
      <c r="A4" s="240"/>
      <c r="B4" s="948" t="s">
        <v>481</v>
      </c>
      <c r="C4" s="948"/>
      <c r="D4" s="948"/>
      <c r="E4" s="948"/>
      <c r="F4" s="948"/>
      <c r="G4" s="948"/>
      <c r="H4" s="948"/>
      <c r="I4" s="948"/>
      <c r="J4" s="948"/>
      <c r="K4" s="948"/>
      <c r="L4" s="948"/>
      <c r="M4" s="948"/>
      <c r="N4" s="248"/>
      <c r="O4" s="248"/>
      <c r="P4" s="243"/>
      <c r="Q4" s="243"/>
      <c r="R4" s="243"/>
      <c r="S4" s="243"/>
      <c r="T4" s="243"/>
      <c r="U4" s="243"/>
      <c r="V4" s="243"/>
      <c r="W4" s="249" t="s">
        <v>482</v>
      </c>
      <c r="X4" s="250"/>
      <c r="Y4" s="251"/>
      <c r="Z4" s="251"/>
      <c r="AA4" s="244"/>
      <c r="AB4" s="244"/>
      <c r="AC4" s="244"/>
      <c r="AD4" s="244"/>
      <c r="AE4" s="244"/>
      <c r="AF4" s="244"/>
      <c r="AG4" s="244"/>
      <c r="AH4" s="244"/>
      <c r="AI4" s="244"/>
      <c r="AJ4" s="251"/>
      <c r="AK4" s="244"/>
      <c r="AL4" s="244"/>
      <c r="AM4" s="251" t="s">
        <v>483</v>
      </c>
      <c r="AN4" s="251" t="s">
        <v>484</v>
      </c>
      <c r="AO4" s="251"/>
      <c r="AP4" s="252"/>
      <c r="AQ4" s="252"/>
      <c r="AR4" s="252"/>
      <c r="AS4" s="249"/>
      <c r="AT4" s="245" t="s">
        <v>485</v>
      </c>
      <c r="AU4" s="245"/>
      <c r="AV4" s="246" t="s">
        <v>486</v>
      </c>
      <c r="AW4" s="245" t="s">
        <v>63</v>
      </c>
      <c r="AX4" s="245"/>
      <c r="AY4" s="245"/>
      <c r="AZ4" s="245" t="s">
        <v>487</v>
      </c>
      <c r="BA4" s="245"/>
      <c r="BB4" s="245"/>
      <c r="BI4" s="457" t="s">
        <v>501</v>
      </c>
      <c r="BJ4" s="245"/>
      <c r="BK4" s="245"/>
      <c r="BL4" s="245"/>
      <c r="BM4" s="245"/>
      <c r="BX4" s="245" t="s">
        <v>480</v>
      </c>
      <c r="BY4" s="245"/>
      <c r="BZ4" s="245"/>
      <c r="CA4" s="245"/>
      <c r="CB4" s="245"/>
      <c r="CC4" s="245"/>
      <c r="CD4" s="245"/>
      <c r="CE4" s="245"/>
    </row>
    <row r="5" spans="1:83" s="241" customFormat="1" ht="15" customHeight="1" thickBot="1">
      <c r="A5" s="240"/>
      <c r="B5" s="948"/>
      <c r="C5" s="948"/>
      <c r="D5" s="948"/>
      <c r="E5" s="948"/>
      <c r="F5" s="948"/>
      <c r="G5" s="948"/>
      <c r="H5" s="948"/>
      <c r="I5" s="948"/>
      <c r="J5" s="948"/>
      <c r="K5" s="948"/>
      <c r="L5" s="948"/>
      <c r="M5" s="948"/>
      <c r="N5" s="248"/>
      <c r="O5" s="248"/>
      <c r="P5" s="243"/>
      <c r="Q5" s="243"/>
      <c r="R5" s="243"/>
      <c r="S5" s="243"/>
      <c r="T5" s="243"/>
      <c r="U5" s="243"/>
      <c r="V5" s="243"/>
      <c r="W5" s="249" t="s">
        <v>490</v>
      </c>
      <c r="X5" s="250"/>
      <c r="Y5" s="251"/>
      <c r="Z5" s="251"/>
      <c r="AA5" s="244"/>
      <c r="AB5" s="244"/>
      <c r="AC5" s="244"/>
      <c r="AD5" s="244"/>
      <c r="AE5" s="244"/>
      <c r="AF5" s="244"/>
      <c r="AG5" s="244"/>
      <c r="AH5" s="244"/>
      <c r="AI5" s="244"/>
      <c r="AJ5" s="251"/>
      <c r="AK5" s="244"/>
      <c r="AL5" s="244"/>
      <c r="AM5" s="251" t="s">
        <v>491</v>
      </c>
      <c r="AN5" s="251" t="s">
        <v>492</v>
      </c>
      <c r="AO5" s="251"/>
      <c r="AP5" s="252"/>
      <c r="AQ5" s="252"/>
      <c r="AR5" s="252"/>
      <c r="AS5" s="249"/>
      <c r="AT5" s="245"/>
      <c r="AU5" s="245"/>
      <c r="AV5" s="246" t="s">
        <v>493</v>
      </c>
      <c r="AW5" s="245" t="s">
        <v>65</v>
      </c>
      <c r="AX5" s="245"/>
      <c r="AY5" s="245"/>
      <c r="AZ5" s="245" t="s">
        <v>494</v>
      </c>
      <c r="BA5" s="245"/>
      <c r="BB5" s="245"/>
      <c r="BI5" s="457" t="s">
        <v>507</v>
      </c>
      <c r="BJ5" s="245"/>
      <c r="BK5" s="245"/>
      <c r="BL5" s="245"/>
      <c r="BM5" s="245"/>
      <c r="BX5" s="245" t="s">
        <v>489</v>
      </c>
      <c r="BY5" s="245"/>
      <c r="BZ5" s="245"/>
      <c r="CA5" s="245"/>
      <c r="CB5" s="245"/>
      <c r="CC5" s="245"/>
      <c r="CD5" s="245"/>
      <c r="CE5" s="245"/>
    </row>
    <row r="6" spans="1:83" s="241" customFormat="1" ht="15" customHeight="1" thickBot="1">
      <c r="A6" s="240"/>
      <c r="B6" s="948"/>
      <c r="C6" s="948"/>
      <c r="D6" s="948"/>
      <c r="E6" s="948"/>
      <c r="F6" s="948"/>
      <c r="G6" s="948"/>
      <c r="H6" s="948"/>
      <c r="I6" s="948"/>
      <c r="J6" s="948"/>
      <c r="K6" s="948"/>
      <c r="L6" s="948"/>
      <c r="M6" s="948"/>
      <c r="N6" s="248"/>
      <c r="O6" s="248"/>
      <c r="P6" s="243"/>
      <c r="Q6" s="243"/>
      <c r="R6" s="243"/>
      <c r="S6" s="243"/>
      <c r="T6" s="243"/>
      <c r="U6" s="243"/>
      <c r="V6" s="243"/>
      <c r="W6" s="249" t="s">
        <v>497</v>
      </c>
      <c r="X6" s="250"/>
      <c r="Y6" s="251"/>
      <c r="Z6" s="251"/>
      <c r="AA6" s="244"/>
      <c r="AB6" s="244"/>
      <c r="AC6" s="244"/>
      <c r="AD6" s="244"/>
      <c r="AE6" s="244"/>
      <c r="AF6" s="244"/>
      <c r="AG6" s="244"/>
      <c r="AH6" s="244"/>
      <c r="AI6" s="244"/>
      <c r="AJ6" s="251"/>
      <c r="AK6" s="244"/>
      <c r="AL6" s="244"/>
      <c r="AM6" s="251"/>
      <c r="AN6" s="251" t="s">
        <v>498</v>
      </c>
      <c r="AO6" s="251"/>
      <c r="AP6" s="252"/>
      <c r="AQ6" s="252"/>
      <c r="AR6" s="252"/>
      <c r="AS6" s="249"/>
      <c r="AT6" s="245"/>
      <c r="AU6" s="245"/>
      <c r="AV6" s="246" t="s">
        <v>499</v>
      </c>
      <c r="AW6" s="245" t="s">
        <v>70</v>
      </c>
      <c r="AX6" s="245"/>
      <c r="AY6" s="245"/>
      <c r="AZ6" s="245" t="s">
        <v>500</v>
      </c>
      <c r="BA6" s="245"/>
      <c r="BB6" s="245"/>
      <c r="BI6" s="457" t="s">
        <v>2585</v>
      </c>
      <c r="BJ6" s="245"/>
      <c r="BK6" s="245"/>
      <c r="BL6" s="245"/>
      <c r="BM6" s="245"/>
      <c r="BX6" s="245" t="s">
        <v>496</v>
      </c>
      <c r="BY6" s="245"/>
      <c r="BZ6" s="245"/>
      <c r="CA6" s="245"/>
      <c r="CB6" s="245"/>
      <c r="CC6" s="245"/>
      <c r="CD6" s="245"/>
      <c r="CE6" s="245"/>
    </row>
    <row r="7" spans="1:83" s="241" customFormat="1" ht="32.25" customHeight="1" thickBot="1">
      <c r="A7" s="240"/>
      <c r="B7" s="240"/>
      <c r="C7" s="253"/>
      <c r="D7" s="253"/>
      <c r="E7" s="253"/>
      <c r="F7" s="253"/>
      <c r="G7" s="253"/>
      <c r="H7" s="253"/>
      <c r="I7" s="248"/>
      <c r="J7" s="248"/>
      <c r="K7" s="248"/>
      <c r="L7" s="248"/>
      <c r="M7" s="248"/>
      <c r="N7" s="248"/>
      <c r="O7" s="248"/>
      <c r="P7" s="243"/>
      <c r="Q7" s="243"/>
      <c r="R7" s="243"/>
      <c r="S7" s="243"/>
      <c r="T7" s="243"/>
      <c r="U7" s="243"/>
      <c r="V7" s="243"/>
      <c r="W7" s="249" t="s">
        <v>503</v>
      </c>
      <c r="X7" s="250"/>
      <c r="Y7" s="251"/>
      <c r="Z7" s="251"/>
      <c r="AA7" s="244"/>
      <c r="AB7" s="244"/>
      <c r="AC7" s="244"/>
      <c r="AD7" s="244"/>
      <c r="AE7" s="244"/>
      <c r="AF7" s="244"/>
      <c r="AG7" s="244"/>
      <c r="AH7" s="244"/>
      <c r="AI7" s="244"/>
      <c r="AJ7" s="251"/>
      <c r="AK7" s="244"/>
      <c r="AL7" s="244"/>
      <c r="AM7" s="251" t="s">
        <v>504</v>
      </c>
      <c r="AN7" s="251"/>
      <c r="AO7" s="251"/>
      <c r="AP7" s="252"/>
      <c r="AQ7" s="252"/>
      <c r="AR7" s="252"/>
      <c r="AS7" s="249"/>
      <c r="AT7" s="245"/>
      <c r="AU7" s="245"/>
      <c r="AV7" s="246" t="s">
        <v>505</v>
      </c>
      <c r="AW7" s="245" t="s">
        <v>648</v>
      </c>
      <c r="AX7" s="245"/>
      <c r="AY7" s="245"/>
      <c r="AZ7" s="245" t="s">
        <v>506</v>
      </c>
      <c r="BA7" s="245"/>
      <c r="BB7" s="245"/>
      <c r="BI7" s="457" t="s">
        <v>488</v>
      </c>
      <c r="BJ7" s="245"/>
      <c r="BK7" s="245"/>
      <c r="BL7" s="245"/>
      <c r="BM7" s="245"/>
      <c r="BX7" s="245" t="s">
        <v>502</v>
      </c>
      <c r="BY7" s="245"/>
      <c r="BZ7" s="245"/>
      <c r="CA7" s="245"/>
      <c r="CB7" s="245"/>
      <c r="CC7" s="245"/>
      <c r="CD7" s="245"/>
      <c r="CE7" s="245"/>
    </row>
    <row r="8" spans="1:83" s="241" customFormat="1" ht="17.25" customHeight="1" thickBot="1">
      <c r="A8" s="240"/>
      <c r="B8" s="949" t="s">
        <v>509</v>
      </c>
      <c r="C8" s="949"/>
      <c r="D8" s="949"/>
      <c r="E8" s="949"/>
      <c r="F8" s="949"/>
      <c r="G8" s="949"/>
      <c r="H8" s="949"/>
      <c r="I8" s="254"/>
      <c r="J8" s="254"/>
      <c r="K8" s="254"/>
      <c r="L8" s="254"/>
      <c r="M8" s="254"/>
      <c r="N8" s="254"/>
      <c r="O8" s="254"/>
      <c r="P8" s="255"/>
      <c r="Q8" s="255"/>
      <c r="R8" s="255"/>
      <c r="S8" s="255"/>
      <c r="T8" s="255"/>
      <c r="U8" s="255"/>
      <c r="V8" s="255"/>
      <c r="W8" s="249" t="s">
        <v>510</v>
      </c>
      <c r="X8" s="250"/>
      <c r="Y8" s="251"/>
      <c r="Z8" s="251"/>
      <c r="AA8" s="244"/>
      <c r="AB8" s="244"/>
      <c r="AC8" s="244"/>
      <c r="AD8" s="244"/>
      <c r="AE8" s="244"/>
      <c r="AF8" s="244"/>
      <c r="AG8" s="244"/>
      <c r="AH8" s="244"/>
      <c r="AI8" s="244"/>
      <c r="AJ8" s="251"/>
      <c r="AK8" s="244"/>
      <c r="AL8" s="244"/>
      <c r="AM8" s="251" t="s">
        <v>123</v>
      </c>
      <c r="AN8" s="251" t="s">
        <v>644</v>
      </c>
      <c r="AO8" s="251"/>
      <c r="AP8" s="252"/>
      <c r="AQ8" s="252"/>
      <c r="AR8" s="252"/>
      <c r="AS8" s="249"/>
      <c r="AT8" s="245"/>
      <c r="AU8" s="245"/>
      <c r="AV8" s="245"/>
      <c r="AW8" s="245" t="s">
        <v>69</v>
      </c>
      <c r="AX8" s="245"/>
      <c r="AY8" s="245"/>
      <c r="AZ8" s="245" t="s">
        <v>511</v>
      </c>
      <c r="BA8" s="245"/>
      <c r="BB8" s="245"/>
      <c r="BI8" s="457" t="s">
        <v>512</v>
      </c>
      <c r="BJ8" s="245"/>
      <c r="BK8" s="245"/>
      <c r="BL8" s="245"/>
      <c r="BM8" s="245"/>
      <c r="BX8" s="245" t="s">
        <v>508</v>
      </c>
      <c r="BY8" s="245"/>
      <c r="BZ8" s="245"/>
      <c r="CA8" s="245"/>
      <c r="CB8" s="245"/>
      <c r="CC8" s="245"/>
      <c r="CD8" s="245"/>
      <c r="CE8" s="245"/>
    </row>
    <row r="9" spans="1:83" s="241" customFormat="1" ht="24.75" customHeight="1" thickBot="1">
      <c r="A9" s="240"/>
      <c r="B9" s="240"/>
      <c r="C9" s="254"/>
      <c r="D9" s="254"/>
      <c r="E9" s="254"/>
      <c r="F9" s="254"/>
      <c r="G9" s="254"/>
      <c r="H9" s="254"/>
      <c r="I9" s="254"/>
      <c r="J9" s="254"/>
      <c r="K9" s="254"/>
      <c r="L9" s="254"/>
      <c r="M9" s="254"/>
      <c r="N9" s="254"/>
      <c r="O9" s="248"/>
      <c r="P9" s="243"/>
      <c r="Q9" s="243"/>
      <c r="R9" s="243"/>
      <c r="S9" s="243"/>
      <c r="T9" s="243"/>
      <c r="U9" s="243"/>
      <c r="V9" s="243"/>
      <c r="W9" s="249" t="s">
        <v>514</v>
      </c>
      <c r="X9" s="250"/>
      <c r="Y9" s="251"/>
      <c r="Z9" s="251"/>
      <c r="AA9" s="244"/>
      <c r="AB9" s="244"/>
      <c r="AC9" s="244"/>
      <c r="AD9" s="244"/>
      <c r="AE9" s="244"/>
      <c r="AF9" s="244"/>
      <c r="AG9" s="244"/>
      <c r="AH9" s="244"/>
      <c r="AI9" s="244"/>
      <c r="AJ9" s="251"/>
      <c r="AK9" s="244"/>
      <c r="AL9" s="244"/>
      <c r="AM9" s="251" t="s">
        <v>124</v>
      </c>
      <c r="AN9" s="249" t="s">
        <v>645</v>
      </c>
      <c r="AO9" s="249"/>
      <c r="AP9" s="252"/>
      <c r="AQ9" s="252"/>
      <c r="AR9" s="249"/>
      <c r="AS9" s="249"/>
      <c r="AT9" s="245"/>
      <c r="AU9" s="245"/>
      <c r="AV9" s="245"/>
      <c r="AW9" s="245" t="s">
        <v>71</v>
      </c>
      <c r="AX9" s="245"/>
      <c r="AY9" s="245"/>
      <c r="AZ9" s="245" t="s">
        <v>515</v>
      </c>
      <c r="BA9" s="245"/>
      <c r="BB9" s="245"/>
      <c r="BI9" s="457" t="s">
        <v>2586</v>
      </c>
      <c r="BJ9" s="245"/>
      <c r="BK9" s="245"/>
      <c r="BL9" s="245"/>
      <c r="BM9" s="245"/>
      <c r="BX9" s="245" t="s">
        <v>513</v>
      </c>
      <c r="BY9" s="245"/>
      <c r="BZ9" s="245"/>
      <c r="CA9" s="245"/>
      <c r="CB9" s="245"/>
      <c r="CC9" s="245"/>
      <c r="CD9" s="245"/>
      <c r="CE9" s="245"/>
    </row>
    <row r="10" spans="1:83" s="241" customFormat="1" ht="47.25" customHeight="1">
      <c r="A10" s="240"/>
      <c r="B10" s="256" t="s">
        <v>516</v>
      </c>
      <c r="C10" s="256" t="s">
        <v>517</v>
      </c>
      <c r="D10" s="256" t="s">
        <v>518</v>
      </c>
      <c r="E10" s="950" t="s">
        <v>519</v>
      </c>
      <c r="F10" s="950"/>
      <c r="G10" s="950"/>
      <c r="H10" s="950"/>
      <c r="I10" s="254"/>
      <c r="J10" s="254"/>
      <c r="K10" s="254"/>
      <c r="L10" s="254"/>
      <c r="M10" s="248"/>
      <c r="N10" s="248"/>
      <c r="O10" s="248"/>
      <c r="P10" s="243"/>
      <c r="Q10" s="243"/>
      <c r="R10" s="243"/>
      <c r="S10" s="243"/>
      <c r="T10" s="243"/>
      <c r="U10" s="243"/>
      <c r="V10" s="257"/>
      <c r="W10" s="249" t="s">
        <v>520</v>
      </c>
      <c r="X10" s="245"/>
      <c r="Y10" s="244"/>
      <c r="Z10" s="244"/>
      <c r="AA10" s="244"/>
      <c r="AB10" s="244"/>
      <c r="AC10" s="244"/>
      <c r="AD10" s="244"/>
      <c r="AE10" s="244"/>
      <c r="AF10" s="244"/>
      <c r="AG10" s="244"/>
      <c r="AH10" s="251"/>
      <c r="AI10" s="244"/>
      <c r="AJ10" s="244"/>
      <c r="AK10" s="251"/>
      <c r="AL10" s="251"/>
      <c r="AM10" s="251"/>
      <c r="AN10" s="249"/>
      <c r="AO10" s="249"/>
      <c r="AP10" s="252"/>
      <c r="AQ10" s="252"/>
      <c r="AR10" s="249"/>
      <c r="AS10" s="245"/>
      <c r="AT10" s="245"/>
      <c r="AU10" s="245" t="s">
        <v>4</v>
      </c>
      <c r="AV10" s="245"/>
      <c r="AX10" s="245"/>
      <c r="AY10" s="245"/>
      <c r="AZ10" s="245" t="s">
        <v>521</v>
      </c>
      <c r="BA10" s="245"/>
      <c r="BB10" s="245"/>
      <c r="BI10" s="457" t="s">
        <v>640</v>
      </c>
      <c r="BJ10" s="245"/>
      <c r="BK10" s="245"/>
      <c r="BL10" s="245"/>
      <c r="BM10" s="245"/>
      <c r="BX10" s="245"/>
      <c r="BY10" s="245"/>
      <c r="BZ10" s="245"/>
      <c r="CA10" s="245"/>
      <c r="CB10" s="245"/>
      <c r="CC10" s="245"/>
      <c r="CD10" s="245"/>
      <c r="CE10" s="245"/>
    </row>
    <row r="11" spans="1:83" s="241" customFormat="1" ht="33.75" customHeight="1" thickBot="1">
      <c r="A11" s="240"/>
      <c r="B11" s="258"/>
      <c r="C11" s="259"/>
      <c r="D11" s="260"/>
      <c r="E11" s="951"/>
      <c r="F11" s="951"/>
      <c r="G11" s="951"/>
      <c r="H11" s="951"/>
      <c r="I11" s="254"/>
      <c r="J11" s="254"/>
      <c r="K11" s="254"/>
      <c r="L11" s="254"/>
      <c r="M11" s="248"/>
      <c r="N11" s="248"/>
      <c r="O11" s="248"/>
      <c r="P11" s="243"/>
      <c r="Q11" s="243"/>
      <c r="R11" s="243"/>
      <c r="S11" s="243"/>
      <c r="T11" s="243"/>
      <c r="U11" s="243"/>
      <c r="V11" s="257"/>
      <c r="W11" s="249" t="s">
        <v>522</v>
      </c>
      <c r="X11" s="245"/>
      <c r="Y11" s="244"/>
      <c r="Z11" s="244"/>
      <c r="AA11" s="244"/>
      <c r="AB11" s="244"/>
      <c r="AC11" s="244"/>
      <c r="AD11" s="244"/>
      <c r="AE11" s="244"/>
      <c r="AF11" s="244"/>
      <c r="AG11" s="244"/>
      <c r="AH11" s="251"/>
      <c r="AI11" s="244"/>
      <c r="AJ11" s="244"/>
      <c r="AK11" s="251"/>
      <c r="AL11" s="251"/>
      <c r="AM11" s="251"/>
      <c r="AN11" s="251"/>
      <c r="AO11" s="251"/>
      <c r="AP11" s="252"/>
      <c r="AQ11" s="252"/>
      <c r="AR11" s="249"/>
      <c r="AS11" s="245"/>
      <c r="AT11" s="245"/>
      <c r="AU11" s="245" t="s">
        <v>523</v>
      </c>
      <c r="AV11" s="245"/>
      <c r="AX11" s="245"/>
      <c r="AY11" s="245"/>
      <c r="AZ11" s="245" t="s">
        <v>524</v>
      </c>
      <c r="BA11" s="245"/>
      <c r="BB11" s="245"/>
      <c r="BI11" s="457" t="s">
        <v>641</v>
      </c>
      <c r="BJ11" s="245"/>
      <c r="BK11" s="245"/>
      <c r="BL11" s="245"/>
      <c r="BM11" s="245"/>
      <c r="BY11" s="242"/>
      <c r="BZ11" s="242"/>
      <c r="CA11" s="242"/>
      <c r="CB11" s="242"/>
      <c r="CC11" s="242"/>
      <c r="CD11" s="242"/>
    </row>
    <row r="12" spans="1:83" s="241" customFormat="1" ht="15" customHeight="1">
      <c r="A12" s="240"/>
      <c r="B12" s="261"/>
      <c r="C12" s="261"/>
      <c r="D12" s="262"/>
      <c r="E12" s="263"/>
      <c r="F12" s="263"/>
      <c r="G12" s="263"/>
      <c r="H12" s="263"/>
      <c r="I12" s="254"/>
      <c r="J12" s="254"/>
      <c r="K12" s="264" t="s">
        <v>177</v>
      </c>
      <c r="L12" s="254"/>
      <c r="M12" s="248"/>
      <c r="N12" s="248"/>
      <c r="O12" s="248"/>
      <c r="P12" s="250"/>
      <c r="Q12" s="250" t="s">
        <v>525</v>
      </c>
      <c r="R12" s="243"/>
      <c r="S12" s="243"/>
      <c r="T12" s="243"/>
      <c r="U12" s="243"/>
      <c r="V12" s="257"/>
      <c r="W12" s="249" t="s">
        <v>526</v>
      </c>
      <c r="X12" s="245"/>
      <c r="Y12" s="244"/>
      <c r="Z12" s="244"/>
      <c r="AA12" s="244"/>
      <c r="AB12" s="244"/>
      <c r="AC12" s="244"/>
      <c r="AD12" s="244"/>
      <c r="AE12" s="244"/>
      <c r="AF12" s="244"/>
      <c r="AG12" s="244"/>
      <c r="AH12" s="251"/>
      <c r="AI12" s="244"/>
      <c r="AJ12" s="244"/>
      <c r="AK12" s="251"/>
      <c r="AL12" s="251"/>
      <c r="AM12" s="251"/>
      <c r="AN12" s="251"/>
      <c r="AO12" s="251"/>
      <c r="AP12" s="252"/>
      <c r="AQ12" s="252"/>
      <c r="AR12" s="249"/>
      <c r="AS12" s="245"/>
      <c r="AT12" s="245"/>
      <c r="AU12" s="456" t="s">
        <v>2581</v>
      </c>
      <c r="AV12" s="245"/>
      <c r="AX12" s="245"/>
      <c r="AY12" s="245"/>
      <c r="AZ12" s="245" t="s">
        <v>527</v>
      </c>
      <c r="BA12" s="245"/>
      <c r="BB12" s="245"/>
      <c r="BI12" s="245" t="s">
        <v>528</v>
      </c>
      <c r="BJ12" s="245"/>
      <c r="BK12" s="245"/>
      <c r="BL12" s="245"/>
      <c r="BM12" s="245"/>
      <c r="BY12" s="242"/>
      <c r="BZ12" s="242"/>
      <c r="CA12" s="242"/>
      <c r="CB12" s="242"/>
      <c r="CC12" s="242"/>
      <c r="CD12" s="242"/>
    </row>
    <row r="13" spans="1:83" s="241" customFormat="1" ht="33.75" customHeight="1" thickBot="1">
      <c r="A13" s="240"/>
      <c r="B13" s="261"/>
      <c r="C13" s="261"/>
      <c r="D13" s="261"/>
      <c r="E13" s="263"/>
      <c r="F13" s="262"/>
      <c r="G13" s="263"/>
      <c r="H13" s="263"/>
      <c r="I13" s="263"/>
      <c r="J13" s="263"/>
      <c r="K13" s="264" t="s">
        <v>176</v>
      </c>
      <c r="L13" s="254"/>
      <c r="M13" s="254"/>
      <c r="N13" s="254"/>
      <c r="O13" s="248"/>
      <c r="P13" s="250"/>
      <c r="Q13" s="250" t="s">
        <v>529</v>
      </c>
      <c r="R13" s="243"/>
      <c r="S13" s="243"/>
      <c r="T13" s="243"/>
      <c r="U13" s="243"/>
      <c r="V13" s="243"/>
      <c r="W13" s="249" t="s">
        <v>2579</v>
      </c>
      <c r="X13" s="250"/>
      <c r="Y13" s="251"/>
      <c r="Z13" s="251"/>
      <c r="AA13" s="244"/>
      <c r="AB13" s="244"/>
      <c r="AC13" s="244"/>
      <c r="AD13" s="244"/>
      <c r="AE13" s="244"/>
      <c r="AF13" s="244"/>
      <c r="AG13" s="244"/>
      <c r="AH13" s="244"/>
      <c r="AI13" s="244"/>
      <c r="AJ13" s="251"/>
      <c r="AK13" s="244"/>
      <c r="AL13" s="244"/>
      <c r="AM13" s="251"/>
      <c r="AN13" s="251"/>
      <c r="AO13" s="251"/>
      <c r="AP13" s="252"/>
      <c r="AQ13" s="252"/>
      <c r="AR13" s="249"/>
      <c r="AS13" s="249"/>
      <c r="AT13" s="245"/>
      <c r="AU13" s="456" t="s">
        <v>2582</v>
      </c>
      <c r="AV13" s="245"/>
      <c r="AX13" s="245"/>
      <c r="AY13" s="245"/>
      <c r="AZ13" s="245" t="s">
        <v>530</v>
      </c>
      <c r="BA13" s="245"/>
      <c r="BB13" s="245"/>
      <c r="BI13" s="245" t="s">
        <v>531</v>
      </c>
      <c r="BJ13" s="245"/>
      <c r="BK13" s="245"/>
      <c r="BL13" s="245"/>
      <c r="BM13" s="245"/>
      <c r="BY13" s="242"/>
      <c r="BZ13" s="242"/>
      <c r="CA13" s="242"/>
      <c r="CB13" s="242"/>
      <c r="CC13" s="242"/>
      <c r="CD13" s="242"/>
    </row>
    <row r="14" spans="1:83" s="241" customFormat="1" ht="17.25" customHeight="1" thickBot="1">
      <c r="A14" s="240"/>
      <c r="B14" s="935" t="s">
        <v>532</v>
      </c>
      <c r="C14" s="936"/>
      <c r="D14" s="936"/>
      <c r="E14" s="936"/>
      <c r="F14" s="936"/>
      <c r="G14" s="936"/>
      <c r="H14" s="936"/>
      <c r="I14" s="936"/>
      <c r="J14" s="936"/>
      <c r="K14" s="936"/>
      <c r="L14" s="936"/>
      <c r="M14" s="936"/>
      <c r="N14" s="936"/>
      <c r="O14" s="936"/>
      <c r="P14" s="936"/>
      <c r="Q14" s="936"/>
      <c r="R14" s="937"/>
      <c r="W14" s="249" t="s">
        <v>2580</v>
      </c>
      <c r="AE14" s="271" t="s">
        <v>551</v>
      </c>
      <c r="AP14" s="242"/>
      <c r="AQ14" s="242"/>
      <c r="AR14" s="245"/>
      <c r="AS14" s="245"/>
      <c r="AT14" s="245"/>
      <c r="AU14" s="456" t="s">
        <v>2583</v>
      </c>
      <c r="AV14" s="245"/>
      <c r="AW14" s="245"/>
      <c r="AX14" s="245"/>
      <c r="AY14" s="245"/>
      <c r="AZ14" s="245"/>
      <c r="BA14" s="245"/>
      <c r="BB14" s="245"/>
      <c r="BI14" s="245" t="s">
        <v>533</v>
      </c>
      <c r="BJ14" s="245"/>
      <c r="BK14" s="245"/>
      <c r="BL14" s="245"/>
      <c r="BM14" s="245"/>
      <c r="BY14" s="242"/>
      <c r="BZ14" s="242"/>
      <c r="CA14" s="242"/>
      <c r="CB14" s="242"/>
      <c r="CC14" s="242"/>
      <c r="CD14" s="242"/>
    </row>
    <row r="15" spans="1:83" s="241" customFormat="1" ht="4.5" customHeight="1" thickBot="1">
      <c r="A15" s="240"/>
      <c r="B15" s="240"/>
      <c r="C15" s="254"/>
      <c r="D15" s="254"/>
      <c r="E15" s="254"/>
      <c r="F15" s="254"/>
      <c r="G15" s="254"/>
      <c r="H15" s="254"/>
      <c r="I15" s="254"/>
      <c r="J15" s="254"/>
      <c r="K15" s="254"/>
      <c r="L15" s="254"/>
      <c r="M15" s="254"/>
      <c r="N15" s="254"/>
      <c r="AE15" s="245" t="s">
        <v>552</v>
      </c>
      <c r="AP15" s="242"/>
      <c r="AQ15" s="242"/>
      <c r="AR15" s="245"/>
      <c r="AS15" s="245"/>
      <c r="AT15" s="245"/>
      <c r="AU15" s="245"/>
      <c r="AV15" s="245"/>
      <c r="AW15" s="245"/>
      <c r="AX15" s="245"/>
      <c r="AY15" s="245"/>
      <c r="AZ15" s="245"/>
      <c r="BA15" s="245"/>
      <c r="BB15" s="245"/>
      <c r="BI15" s="245" t="s">
        <v>534</v>
      </c>
      <c r="BJ15" s="245"/>
      <c r="BK15" s="245"/>
      <c r="BL15" s="245"/>
      <c r="BM15" s="245"/>
      <c r="BY15" s="242"/>
      <c r="BZ15" s="242"/>
      <c r="CA15" s="242"/>
      <c r="CB15" s="242"/>
      <c r="CC15" s="242"/>
      <c r="CD15" s="242"/>
    </row>
    <row r="16" spans="1:83" s="241" customFormat="1" ht="69.75" customHeight="1">
      <c r="A16" s="240"/>
      <c r="B16" s="265" t="s">
        <v>535</v>
      </c>
      <c r="C16" s="266" t="s">
        <v>536</v>
      </c>
      <c r="D16" s="938" t="s">
        <v>537</v>
      </c>
      <c r="E16" s="938"/>
      <c r="F16" s="266" t="s">
        <v>538</v>
      </c>
      <c r="G16" s="266" t="s">
        <v>539</v>
      </c>
      <c r="H16" s="266" t="s">
        <v>540</v>
      </c>
      <c r="I16" s="266" t="s">
        <v>541</v>
      </c>
      <c r="J16" s="266" t="s">
        <v>542</v>
      </c>
      <c r="K16" s="266" t="s">
        <v>543</v>
      </c>
      <c r="L16" s="266" t="s">
        <v>544</v>
      </c>
      <c r="M16" s="266" t="s">
        <v>545</v>
      </c>
      <c r="N16" s="266" t="s">
        <v>546</v>
      </c>
      <c r="O16" s="266" t="s">
        <v>547</v>
      </c>
      <c r="P16" s="266" t="s">
        <v>548</v>
      </c>
      <c r="Q16" s="266" t="s">
        <v>549</v>
      </c>
      <c r="R16" s="266" t="s">
        <v>550</v>
      </c>
      <c r="AE16" s="245" t="s">
        <v>2534</v>
      </c>
      <c r="AP16" s="242"/>
      <c r="AQ16" s="242"/>
      <c r="AR16" s="245"/>
      <c r="AS16" s="245"/>
      <c r="AT16" s="245"/>
      <c r="AU16" s="245"/>
      <c r="AV16" s="245"/>
      <c r="AW16" s="245"/>
      <c r="AX16" s="245"/>
      <c r="AY16" s="245"/>
      <c r="AZ16" s="245"/>
      <c r="BA16" s="245"/>
      <c r="BB16" s="245"/>
      <c r="BI16" s="245"/>
      <c r="BJ16" s="245"/>
      <c r="BK16" s="245"/>
      <c r="BL16" s="245"/>
      <c r="BM16" s="245"/>
      <c r="BY16" s="242"/>
      <c r="BZ16" s="242"/>
      <c r="CA16" s="242"/>
      <c r="CB16" s="242"/>
      <c r="CC16" s="242"/>
      <c r="CD16" s="242"/>
    </row>
    <row r="17" spans="1:257" s="270" customFormat="1" ht="28.5" customHeight="1" thickBot="1">
      <c r="A17" s="240"/>
      <c r="B17" s="267"/>
      <c r="C17" s="268"/>
      <c r="D17" s="939"/>
      <c r="E17" s="939"/>
      <c r="F17" s="268"/>
      <c r="G17" s="268"/>
      <c r="H17" s="268"/>
      <c r="I17" s="268"/>
      <c r="J17" s="268"/>
      <c r="K17" s="268"/>
      <c r="L17" s="268"/>
      <c r="M17" s="269"/>
      <c r="N17" s="268"/>
      <c r="O17" s="268"/>
      <c r="P17" s="268"/>
      <c r="Q17" s="268"/>
      <c r="R17" s="268"/>
      <c r="S17" s="922"/>
      <c r="T17" s="923"/>
      <c r="AE17" s="271" t="s">
        <v>2535</v>
      </c>
    </row>
    <row r="18" spans="1:257" ht="16.5" customHeight="1" thickBot="1">
      <c r="C18" s="247"/>
      <c r="D18" s="247"/>
      <c r="E18" s="247"/>
      <c r="F18" s="247"/>
      <c r="G18" s="247"/>
      <c r="H18" s="248"/>
      <c r="I18" s="248"/>
      <c r="J18" s="248"/>
      <c r="K18" s="248"/>
      <c r="L18" s="248"/>
      <c r="M18" s="248"/>
      <c r="N18" s="248"/>
      <c r="O18" s="248"/>
      <c r="P18" s="248"/>
      <c r="Q18" s="248"/>
      <c r="R18" s="248"/>
      <c r="S18" s="248"/>
      <c r="T18" s="248"/>
      <c r="U18" s="248"/>
      <c r="V18" s="248"/>
      <c r="W18" s="248"/>
      <c r="X18" s="248"/>
      <c r="Y18" s="257"/>
      <c r="Z18" s="257"/>
      <c r="AA18" s="241"/>
      <c r="AB18" s="241"/>
      <c r="AC18" s="241"/>
      <c r="AD18" s="241"/>
      <c r="AE18" s="245" t="s">
        <v>552</v>
      </c>
      <c r="AF18" s="241"/>
      <c r="AG18" s="241"/>
      <c r="AH18" s="241"/>
      <c r="AI18" s="241"/>
      <c r="AJ18" s="257"/>
      <c r="AK18" s="241"/>
      <c r="AL18" s="241"/>
      <c r="AM18" s="257"/>
      <c r="AN18" s="257"/>
      <c r="AO18" s="257"/>
      <c r="AP18" s="257"/>
      <c r="AQ18" s="257"/>
      <c r="AR18" s="257"/>
      <c r="AS18" s="257"/>
      <c r="AT18" s="241"/>
      <c r="AU18" s="241"/>
      <c r="AV18" s="241"/>
      <c r="AW18" s="241"/>
      <c r="AX18" s="241"/>
      <c r="AY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row>
    <row r="19" spans="1:257" ht="16.5" customHeight="1" thickBot="1">
      <c r="B19" s="940" t="s">
        <v>553</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2"/>
      <c r="AG19" s="952" t="s">
        <v>554</v>
      </c>
      <c r="AH19" s="953"/>
      <c r="AI19" s="953"/>
      <c r="AJ19" s="953"/>
      <c r="AK19" s="953"/>
      <c r="AL19" s="953"/>
      <c r="AM19" s="953"/>
      <c r="AN19" s="953"/>
      <c r="AO19" s="953"/>
      <c r="AP19" s="953"/>
      <c r="AQ19" s="953"/>
      <c r="AR19" s="953"/>
      <c r="AS19" s="953"/>
      <c r="AT19" s="953"/>
      <c r="AU19" s="953"/>
      <c r="AV19" s="953"/>
      <c r="AW19" s="953"/>
      <c r="AX19" s="953"/>
      <c r="AY19" s="953"/>
      <c r="AZ19" s="953"/>
      <c r="BA19" s="953"/>
      <c r="BB19" s="953"/>
      <c r="BC19" s="953"/>
      <c r="BD19" s="953"/>
      <c r="BE19" s="953"/>
      <c r="BF19" s="953"/>
      <c r="BG19" s="953"/>
      <c r="BH19" s="953"/>
      <c r="BI19" s="953"/>
      <c r="BJ19" s="953"/>
      <c r="BK19" s="953"/>
      <c r="BL19" s="953"/>
      <c r="BM19" s="953"/>
      <c r="BN19" s="953"/>
      <c r="BO19" s="953"/>
      <c r="BP19" s="953"/>
      <c r="BQ19" s="953"/>
      <c r="BR19" s="953"/>
      <c r="BS19" s="953"/>
      <c r="BT19" s="953"/>
      <c r="BU19" s="953"/>
      <c r="BV19" s="953"/>
      <c r="BW19" s="953"/>
      <c r="BX19" s="953"/>
      <c r="BY19" s="954" t="s">
        <v>555</v>
      </c>
      <c r="BZ19" s="954"/>
      <c r="CA19" s="954"/>
      <c r="CB19" s="954"/>
      <c r="CC19" s="954"/>
      <c r="CD19" s="954"/>
      <c r="CE19" s="954"/>
      <c r="CF19" s="954"/>
      <c r="CG19" s="954"/>
      <c r="CH19" s="954"/>
      <c r="CI19" s="954"/>
      <c r="CJ19" s="954"/>
      <c r="CK19" s="954"/>
    </row>
    <row r="20" spans="1:257" s="330" customFormat="1" ht="3.75" customHeight="1" thickBot="1">
      <c r="A20" s="240"/>
      <c r="B20" s="272"/>
      <c r="C20" s="273"/>
      <c r="D20" s="273"/>
      <c r="E20" s="273"/>
      <c r="F20" s="273"/>
      <c r="G20" s="273"/>
      <c r="H20" s="273"/>
      <c r="I20" s="273"/>
      <c r="J20" s="273"/>
      <c r="K20" s="273"/>
      <c r="L20" s="273"/>
      <c r="M20" s="273"/>
      <c r="N20" s="273"/>
      <c r="O20" s="273"/>
      <c r="P20" s="273"/>
      <c r="Q20" s="273"/>
      <c r="R20" s="273"/>
      <c r="S20" s="273"/>
      <c r="T20" s="273"/>
      <c r="U20" s="273"/>
      <c r="V20" s="273"/>
      <c r="W20" s="273"/>
      <c r="X20" s="273"/>
      <c r="Y20" s="240"/>
      <c r="Z20" s="240"/>
      <c r="AA20" s="240"/>
      <c r="AB20" s="240"/>
      <c r="AC20" s="240"/>
      <c r="AD20" s="240"/>
      <c r="AE20" s="240"/>
      <c r="AG20" s="240"/>
      <c r="AH20" s="240"/>
      <c r="AI20" s="240"/>
      <c r="AJ20" s="240"/>
      <c r="AK20" s="240"/>
      <c r="AL20" s="240"/>
      <c r="AM20" s="240"/>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c r="FI20" s="240"/>
      <c r="FJ20" s="240"/>
      <c r="FK20" s="240"/>
      <c r="FL20" s="240"/>
      <c r="FM20" s="240"/>
      <c r="FN20" s="240"/>
      <c r="FO20" s="240"/>
      <c r="FP20" s="240"/>
      <c r="FQ20" s="240"/>
      <c r="FR20" s="240"/>
      <c r="FS20" s="240"/>
      <c r="FT20" s="240"/>
      <c r="FU20" s="240"/>
      <c r="FV20" s="240"/>
      <c r="FW20" s="240"/>
      <c r="FX20" s="240"/>
      <c r="FY20" s="240"/>
      <c r="FZ20" s="240"/>
      <c r="GA20" s="240"/>
      <c r="GB20" s="240"/>
      <c r="GC20" s="240"/>
      <c r="GD20" s="240"/>
      <c r="GE20" s="240"/>
      <c r="GF20" s="240"/>
      <c r="GG20" s="240"/>
      <c r="GH20" s="240"/>
      <c r="GI20" s="240"/>
      <c r="GJ20" s="240"/>
      <c r="GK20" s="240"/>
      <c r="GL20" s="240"/>
      <c r="GM20" s="240"/>
      <c r="GN20" s="240"/>
      <c r="GO20" s="240"/>
      <c r="GP20" s="240"/>
      <c r="GQ20" s="240"/>
      <c r="GR20" s="240"/>
      <c r="GS20" s="240"/>
      <c r="GT20" s="240"/>
      <c r="GU20" s="240"/>
      <c r="GV20" s="240"/>
      <c r="GW20" s="240"/>
      <c r="GX20" s="240"/>
      <c r="GY20" s="240"/>
      <c r="GZ20" s="240"/>
      <c r="HA20" s="240"/>
      <c r="HB20" s="240"/>
      <c r="HC20" s="240"/>
      <c r="HD20" s="240"/>
      <c r="HE20" s="240"/>
      <c r="HF20" s="240"/>
      <c r="HG20" s="240"/>
      <c r="HH20" s="240"/>
      <c r="HI20" s="240"/>
      <c r="HJ20" s="240"/>
      <c r="HK20" s="240"/>
      <c r="HL20" s="240"/>
      <c r="HM20" s="240"/>
      <c r="HN20" s="240"/>
      <c r="HO20" s="240"/>
      <c r="HP20" s="240"/>
      <c r="HQ20" s="240"/>
      <c r="HR20" s="240"/>
      <c r="HS20" s="240"/>
      <c r="HT20" s="240"/>
      <c r="HU20" s="240"/>
      <c r="HV20" s="240"/>
      <c r="HW20" s="240"/>
      <c r="HX20" s="240"/>
      <c r="HY20" s="240"/>
      <c r="HZ20" s="240"/>
      <c r="IA20" s="240"/>
      <c r="IB20" s="240"/>
      <c r="IC20" s="240"/>
      <c r="ID20" s="240"/>
      <c r="IE20" s="240"/>
      <c r="IF20" s="240"/>
      <c r="IG20" s="240"/>
      <c r="IH20" s="240"/>
      <c r="II20" s="240"/>
      <c r="IJ20" s="240"/>
      <c r="IK20" s="240"/>
      <c r="IL20" s="240"/>
      <c r="IM20" s="240"/>
      <c r="IN20" s="240"/>
      <c r="IO20" s="240"/>
      <c r="IP20" s="240"/>
      <c r="IQ20" s="240"/>
      <c r="IR20" s="240"/>
      <c r="IS20" s="240"/>
      <c r="IT20" s="240"/>
      <c r="IU20" s="240"/>
      <c r="IV20" s="240"/>
      <c r="IW20" s="240"/>
    </row>
    <row r="21" spans="1:257" ht="78.75" customHeight="1" thickBot="1">
      <c r="B21" s="943" t="s">
        <v>556</v>
      </c>
      <c r="C21" s="918" t="s">
        <v>557</v>
      </c>
      <c r="D21" s="918" t="s">
        <v>558</v>
      </c>
      <c r="E21" s="920" t="s">
        <v>559</v>
      </c>
      <c r="F21" s="918" t="s">
        <v>560</v>
      </c>
      <c r="G21" s="918" t="s">
        <v>535</v>
      </c>
      <c r="H21" s="918" t="s">
        <v>561</v>
      </c>
      <c r="I21" s="918" t="s">
        <v>562</v>
      </c>
      <c r="J21" s="918" t="s">
        <v>563</v>
      </c>
      <c r="K21" s="918" t="s">
        <v>564</v>
      </c>
      <c r="L21" s="918" t="s">
        <v>565</v>
      </c>
      <c r="M21" s="918" t="s">
        <v>566</v>
      </c>
      <c r="N21" s="918" t="s">
        <v>2592</v>
      </c>
      <c r="O21" s="918" t="s">
        <v>567</v>
      </c>
      <c r="P21" s="918" t="s">
        <v>568</v>
      </c>
      <c r="Q21" s="918" t="s">
        <v>569</v>
      </c>
      <c r="R21" s="918" t="s">
        <v>570</v>
      </c>
      <c r="S21" s="933" t="s">
        <v>571</v>
      </c>
      <c r="T21" s="918" t="s">
        <v>572</v>
      </c>
      <c r="U21" s="918" t="s">
        <v>573</v>
      </c>
      <c r="V21" s="918" t="s">
        <v>545</v>
      </c>
      <c r="W21" s="918" t="s">
        <v>574</v>
      </c>
      <c r="X21" s="920" t="s">
        <v>575</v>
      </c>
      <c r="Y21" s="918" t="s">
        <v>576</v>
      </c>
      <c r="Z21" s="920" t="s">
        <v>577</v>
      </c>
      <c r="AA21" s="918" t="s">
        <v>578</v>
      </c>
      <c r="AB21" s="920" t="s">
        <v>579</v>
      </c>
      <c r="AC21" s="918" t="s">
        <v>580</v>
      </c>
      <c r="AD21" s="918" t="s">
        <v>581</v>
      </c>
      <c r="AE21" s="927" t="s">
        <v>582</v>
      </c>
      <c r="AF21" s="927" t="s">
        <v>646</v>
      </c>
      <c r="AG21" s="929" t="s">
        <v>583</v>
      </c>
      <c r="AH21" s="914" t="s">
        <v>584</v>
      </c>
      <c r="AI21" s="914" t="s">
        <v>585</v>
      </c>
      <c r="AJ21" s="914" t="s">
        <v>586</v>
      </c>
      <c r="AK21" s="914" t="s">
        <v>587</v>
      </c>
      <c r="AL21" s="914" t="s">
        <v>588</v>
      </c>
      <c r="AM21" s="914" t="s">
        <v>589</v>
      </c>
      <c r="AN21" s="914" t="s">
        <v>590</v>
      </c>
      <c r="AO21" s="914" t="s">
        <v>2538</v>
      </c>
      <c r="AP21" s="914" t="s">
        <v>591</v>
      </c>
      <c r="AQ21" s="914" t="s">
        <v>592</v>
      </c>
      <c r="AR21" s="965" t="s">
        <v>593</v>
      </c>
      <c r="AS21" s="955" t="s">
        <v>594</v>
      </c>
      <c r="AT21" s="957" t="s">
        <v>595</v>
      </c>
      <c r="AU21" s="958"/>
      <c r="AV21" s="958"/>
      <c r="AW21" s="958"/>
      <c r="AX21" s="958"/>
      <c r="AY21" s="958"/>
      <c r="AZ21" s="958"/>
      <c r="BA21" s="959" t="s">
        <v>596</v>
      </c>
      <c r="BB21" s="959"/>
      <c r="BC21" s="959"/>
      <c r="BD21" s="959"/>
      <c r="BE21" s="959"/>
      <c r="BF21" s="959"/>
      <c r="BG21" s="959"/>
      <c r="BH21" s="959"/>
      <c r="BI21" s="959"/>
      <c r="BJ21" s="959"/>
      <c r="BK21" s="959"/>
      <c r="BL21" s="959"/>
      <c r="BM21" s="959"/>
      <c r="BN21" s="959"/>
      <c r="BO21" s="959"/>
      <c r="BP21" s="959"/>
      <c r="BQ21" s="959"/>
      <c r="BR21" s="959"/>
      <c r="BS21" s="959"/>
      <c r="BT21" s="959"/>
      <c r="BU21" s="959"/>
      <c r="BV21" s="959"/>
      <c r="BW21" s="959"/>
      <c r="BX21" s="960"/>
      <c r="BY21" s="912" t="s">
        <v>597</v>
      </c>
      <c r="BZ21" s="910" t="s">
        <v>598</v>
      </c>
      <c r="CA21" s="910" t="s">
        <v>599</v>
      </c>
      <c r="CB21" s="916" t="s">
        <v>600</v>
      </c>
      <c r="CC21" s="916" t="s">
        <v>601</v>
      </c>
      <c r="CD21" s="910" t="s">
        <v>602</v>
      </c>
      <c r="CE21" s="910" t="s">
        <v>603</v>
      </c>
      <c r="CF21" s="910" t="s">
        <v>604</v>
      </c>
      <c r="CG21" s="910" t="s">
        <v>605</v>
      </c>
      <c r="CH21" s="910" t="s">
        <v>606</v>
      </c>
      <c r="CI21" s="910" t="s">
        <v>607</v>
      </c>
      <c r="CJ21" s="963" t="s">
        <v>608</v>
      </c>
      <c r="CK21" s="961" t="s">
        <v>609</v>
      </c>
    </row>
    <row r="22" spans="1:257" ht="15.75" customHeight="1" thickBot="1">
      <c r="B22" s="944"/>
      <c r="C22" s="919"/>
      <c r="D22" s="919"/>
      <c r="E22" s="921"/>
      <c r="F22" s="919"/>
      <c r="G22" s="919"/>
      <c r="H22" s="919"/>
      <c r="I22" s="919"/>
      <c r="J22" s="919"/>
      <c r="K22" s="919"/>
      <c r="L22" s="919"/>
      <c r="M22" s="919"/>
      <c r="N22" s="919"/>
      <c r="O22" s="919"/>
      <c r="P22" s="919"/>
      <c r="Q22" s="919"/>
      <c r="R22" s="919"/>
      <c r="S22" s="934"/>
      <c r="T22" s="919"/>
      <c r="U22" s="919"/>
      <c r="V22" s="919"/>
      <c r="W22" s="919"/>
      <c r="X22" s="921"/>
      <c r="Y22" s="919"/>
      <c r="Z22" s="921"/>
      <c r="AA22" s="919"/>
      <c r="AB22" s="921"/>
      <c r="AC22" s="919"/>
      <c r="AD22" s="919"/>
      <c r="AE22" s="928"/>
      <c r="AF22" s="928"/>
      <c r="AG22" s="930"/>
      <c r="AH22" s="915"/>
      <c r="AI22" s="915"/>
      <c r="AJ22" s="915"/>
      <c r="AK22" s="915"/>
      <c r="AL22" s="915"/>
      <c r="AM22" s="915"/>
      <c r="AN22" s="915"/>
      <c r="AO22" s="915"/>
      <c r="AP22" s="915"/>
      <c r="AQ22" s="915"/>
      <c r="AR22" s="966"/>
      <c r="AS22" s="956"/>
      <c r="AT22" s="274" t="s">
        <v>85</v>
      </c>
      <c r="AU22" s="275" t="s">
        <v>4</v>
      </c>
      <c r="AV22" s="275" t="s">
        <v>4</v>
      </c>
      <c r="AW22" s="275" t="s">
        <v>86</v>
      </c>
      <c r="AX22" s="275" t="s">
        <v>30</v>
      </c>
      <c r="AY22" s="275" t="s">
        <v>87</v>
      </c>
      <c r="AZ22" s="276" t="s">
        <v>3</v>
      </c>
      <c r="BA22" s="434">
        <v>1</v>
      </c>
      <c r="BB22" s="435">
        <v>2</v>
      </c>
      <c r="BC22" s="435">
        <v>3</v>
      </c>
      <c r="BD22" s="435">
        <v>4</v>
      </c>
      <c r="BE22" s="435">
        <v>5</v>
      </c>
      <c r="BF22" s="435">
        <v>6</v>
      </c>
      <c r="BG22" s="435">
        <v>7</v>
      </c>
      <c r="BH22" s="435">
        <v>8</v>
      </c>
      <c r="BI22" s="435">
        <v>9</v>
      </c>
      <c r="BJ22" s="435">
        <v>10</v>
      </c>
      <c r="BK22" s="435">
        <v>11</v>
      </c>
      <c r="BL22" s="435">
        <v>12</v>
      </c>
      <c r="BM22" s="435">
        <v>13</v>
      </c>
      <c r="BN22" s="435">
        <v>14</v>
      </c>
      <c r="BO22" s="435">
        <v>15</v>
      </c>
      <c r="BP22" s="435">
        <v>16</v>
      </c>
      <c r="BQ22" s="435">
        <v>17</v>
      </c>
      <c r="BR22" s="435">
        <v>18</v>
      </c>
      <c r="BS22" s="435">
        <v>19</v>
      </c>
      <c r="BT22" s="435">
        <v>20</v>
      </c>
      <c r="BU22" s="435">
        <v>21</v>
      </c>
      <c r="BV22" s="435">
        <v>22</v>
      </c>
      <c r="BW22" s="435">
        <v>23</v>
      </c>
      <c r="BX22" s="436">
        <v>24</v>
      </c>
      <c r="BY22" s="913"/>
      <c r="BZ22" s="911"/>
      <c r="CA22" s="911"/>
      <c r="CB22" s="917"/>
      <c r="CC22" s="917"/>
      <c r="CD22" s="911"/>
      <c r="CE22" s="911"/>
      <c r="CF22" s="911"/>
      <c r="CG22" s="911"/>
      <c r="CH22" s="911"/>
      <c r="CI22" s="911"/>
      <c r="CJ22" s="964"/>
      <c r="CK22" s="962"/>
    </row>
    <row r="23" spans="1:257" s="332" customFormat="1" ht="41.45" customHeight="1" thickBot="1">
      <c r="A23" s="277"/>
      <c r="B23" s="278"/>
      <c r="C23" s="279"/>
      <c r="D23" s="280"/>
      <c r="E23" s="280"/>
      <c r="F23" s="281"/>
      <c r="G23" s="279"/>
      <c r="H23" s="279"/>
      <c r="I23" s="279"/>
      <c r="J23" s="279"/>
      <c r="K23" s="279"/>
      <c r="L23" s="279"/>
      <c r="M23" s="281"/>
      <c r="N23" s="279"/>
      <c r="O23" s="282"/>
      <c r="P23" s="279"/>
      <c r="Q23" s="279"/>
      <c r="R23" s="279"/>
      <c r="S23" s="279"/>
      <c r="T23" s="279"/>
      <c r="U23" s="279"/>
      <c r="V23" s="283"/>
      <c r="W23" s="279"/>
      <c r="X23" s="279"/>
      <c r="Y23" s="279"/>
      <c r="Z23" s="279"/>
      <c r="AA23" s="279"/>
      <c r="AB23" s="279"/>
      <c r="AC23" s="464"/>
      <c r="AD23" s="465"/>
      <c r="AE23" s="466"/>
      <c r="AF23" s="284"/>
      <c r="AG23" s="284"/>
      <c r="AH23" s="285"/>
      <c r="AI23" s="286"/>
      <c r="AJ23" s="286"/>
      <c r="AK23" s="287"/>
      <c r="AL23" s="288"/>
      <c r="AM23" s="287"/>
      <c r="AN23" s="287"/>
      <c r="AO23" s="287"/>
      <c r="AP23" s="285"/>
      <c r="AQ23" s="285"/>
      <c r="AR23" s="285"/>
      <c r="AS23" s="289"/>
      <c r="AT23" s="290"/>
      <c r="AU23" s="291"/>
      <c r="AV23" s="291"/>
      <c r="AW23" s="291"/>
      <c r="AX23" s="291"/>
      <c r="AY23" s="291"/>
      <c r="AZ23" s="292"/>
      <c r="BA23" s="293"/>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4"/>
      <c r="BY23" s="295"/>
      <c r="BZ23" s="296"/>
      <c r="CA23" s="280"/>
      <c r="CB23" s="280"/>
      <c r="CC23" s="280"/>
      <c r="CD23" s="297"/>
      <c r="CE23" s="297"/>
      <c r="CF23" s="297"/>
      <c r="CG23" s="297"/>
      <c r="CH23" s="297"/>
      <c r="CI23" s="297"/>
      <c r="CJ23" s="298"/>
      <c r="CK23" s="299"/>
      <c r="CL23" s="300"/>
      <c r="CM23" s="300"/>
      <c r="CN23" s="300"/>
      <c r="CO23" s="300"/>
      <c r="CP23" s="331"/>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0"/>
      <c r="DV23" s="300"/>
      <c r="DW23" s="300"/>
      <c r="DX23" s="300"/>
      <c r="DY23" s="300"/>
      <c r="DZ23" s="300"/>
      <c r="EA23" s="300"/>
      <c r="EB23" s="300"/>
      <c r="EC23" s="300"/>
      <c r="ED23" s="300"/>
      <c r="EE23" s="300"/>
      <c r="EF23" s="300"/>
      <c r="EG23" s="300"/>
      <c r="EH23" s="300"/>
      <c r="EI23" s="300"/>
      <c r="EJ23" s="300"/>
      <c r="EK23" s="300"/>
      <c r="EL23" s="300"/>
      <c r="EM23" s="300"/>
      <c r="EN23" s="300"/>
      <c r="EO23" s="300"/>
      <c r="EP23" s="300"/>
      <c r="EQ23" s="300"/>
      <c r="ER23" s="300"/>
      <c r="ES23" s="300"/>
      <c r="ET23" s="300"/>
      <c r="EU23" s="300"/>
      <c r="EV23" s="300"/>
      <c r="EW23" s="300"/>
      <c r="EX23" s="300"/>
      <c r="EY23" s="300"/>
      <c r="EZ23" s="300"/>
      <c r="FA23" s="300"/>
      <c r="FB23" s="300"/>
      <c r="FC23" s="300"/>
      <c r="FD23" s="300"/>
      <c r="FE23" s="300"/>
      <c r="FF23" s="300"/>
      <c r="FG23" s="300"/>
      <c r="FH23" s="300"/>
      <c r="FI23" s="300"/>
      <c r="FJ23" s="300"/>
      <c r="FK23" s="300"/>
      <c r="FL23" s="300"/>
      <c r="FM23" s="300"/>
      <c r="FN23" s="300"/>
      <c r="FO23" s="300"/>
      <c r="FP23" s="300"/>
      <c r="FQ23" s="300"/>
      <c r="FR23" s="300"/>
      <c r="FS23" s="300"/>
      <c r="FT23" s="300"/>
      <c r="FU23" s="300"/>
      <c r="FV23" s="300"/>
      <c r="FW23" s="300"/>
      <c r="FX23" s="300"/>
      <c r="FY23" s="300"/>
      <c r="FZ23" s="300"/>
      <c r="GA23" s="300"/>
      <c r="GB23" s="300"/>
      <c r="GC23" s="300"/>
      <c r="GD23" s="300"/>
      <c r="GE23" s="300"/>
      <c r="GF23" s="300"/>
      <c r="GG23" s="300"/>
      <c r="GH23" s="300"/>
      <c r="GI23" s="300"/>
      <c r="GJ23" s="300"/>
      <c r="GK23" s="300"/>
      <c r="GL23" s="300"/>
      <c r="GM23" s="300"/>
      <c r="GN23" s="300"/>
      <c r="GO23" s="300"/>
      <c r="GP23" s="300"/>
      <c r="GQ23" s="300"/>
      <c r="GR23" s="300"/>
      <c r="GS23" s="300"/>
      <c r="GT23" s="300"/>
      <c r="GU23" s="300"/>
      <c r="GV23" s="300"/>
      <c r="GW23" s="300"/>
      <c r="GX23" s="300"/>
      <c r="GY23" s="300"/>
      <c r="GZ23" s="300"/>
      <c r="HA23" s="300"/>
      <c r="HB23" s="300"/>
      <c r="HC23" s="300"/>
      <c r="HD23" s="300"/>
      <c r="HE23" s="300"/>
      <c r="HF23" s="300"/>
      <c r="HG23" s="300"/>
      <c r="HH23" s="300"/>
      <c r="HI23" s="300"/>
      <c r="HJ23" s="300"/>
      <c r="HK23" s="300"/>
      <c r="HL23" s="300"/>
      <c r="HM23" s="300"/>
      <c r="HN23" s="300"/>
      <c r="HO23" s="300"/>
      <c r="HP23" s="300"/>
      <c r="HQ23" s="300"/>
      <c r="HR23" s="300"/>
      <c r="HS23" s="300"/>
      <c r="HT23" s="300"/>
      <c r="HU23" s="300"/>
      <c r="HV23" s="300"/>
      <c r="HW23" s="300"/>
      <c r="HX23" s="300"/>
      <c r="HY23" s="300"/>
      <c r="HZ23" s="300"/>
      <c r="IA23" s="300"/>
      <c r="IB23" s="300"/>
      <c r="IC23" s="300"/>
      <c r="ID23" s="300"/>
      <c r="IE23" s="300"/>
      <c r="IF23" s="300"/>
      <c r="IG23" s="300"/>
      <c r="IH23" s="300"/>
      <c r="II23" s="300"/>
      <c r="IJ23" s="300"/>
      <c r="IK23" s="300"/>
      <c r="IL23" s="300"/>
      <c r="IM23" s="300"/>
      <c r="IN23" s="300"/>
      <c r="IO23" s="300"/>
      <c r="IP23" s="300"/>
      <c r="IQ23" s="300"/>
      <c r="IR23" s="300"/>
      <c r="IS23" s="300"/>
      <c r="IT23" s="300"/>
      <c r="IU23" s="300"/>
      <c r="IV23" s="300"/>
      <c r="IW23" s="300"/>
    </row>
    <row r="24" spans="1:257">
      <c r="B24" s="240" t="s">
        <v>647</v>
      </c>
    </row>
    <row r="25" spans="1:257" ht="15">
      <c r="BX25" s="909" t="s">
        <v>2537</v>
      </c>
      <c r="BY25" s="909"/>
      <c r="BZ25" s="909"/>
      <c r="CA25" s="909"/>
      <c r="CB25" s="909"/>
      <c r="CC25" s="909"/>
      <c r="CD25" s="909"/>
      <c r="CE25" s="909"/>
      <c r="CF25" s="909"/>
      <c r="CG25" s="909"/>
      <c r="CH25" s="1"/>
      <c r="CJ25" s="924" t="s">
        <v>2612</v>
      </c>
      <c r="CK25" s="924"/>
    </row>
    <row r="27" spans="1:257" ht="15" thickBot="1">
      <c r="B27" s="240" t="s">
        <v>610</v>
      </c>
      <c r="N27" s="468"/>
      <c r="AC27" s="467"/>
      <c r="AO27" s="467"/>
    </row>
    <row r="28" spans="1:257" ht="15" customHeight="1">
      <c r="C28" s="931"/>
      <c r="D28" s="925" t="s">
        <v>611</v>
      </c>
      <c r="E28" s="926"/>
      <c r="F28" s="926"/>
      <c r="G28" s="926"/>
      <c r="H28" s="926"/>
      <c r="I28" s="926"/>
      <c r="J28" s="926"/>
      <c r="K28" s="926"/>
    </row>
    <row r="29" spans="1:257" ht="15.75" thickBot="1">
      <c r="C29" s="932"/>
      <c r="D29" s="925"/>
      <c r="E29" s="926"/>
      <c r="F29" s="926"/>
      <c r="G29" s="926"/>
      <c r="H29" s="926"/>
      <c r="I29" s="926"/>
      <c r="J29" s="926"/>
      <c r="K29" s="926"/>
      <c r="BY29" s="427"/>
    </row>
    <row r="30" spans="1:257" ht="15.75" thickBot="1">
      <c r="BY30" s="428"/>
    </row>
    <row r="31" spans="1:257" ht="15">
      <c r="C31" s="905"/>
      <c r="D31" s="925" t="s">
        <v>612</v>
      </c>
      <c r="E31" s="926"/>
      <c r="F31" s="926"/>
      <c r="G31" s="926"/>
      <c r="H31" s="926"/>
      <c r="I31" s="926"/>
      <c r="J31" s="926"/>
      <c r="K31" s="926"/>
      <c r="BY31" s="429"/>
    </row>
    <row r="32" spans="1:257" ht="15" thickBot="1">
      <c r="C32" s="906"/>
      <c r="D32" s="925"/>
      <c r="E32" s="926"/>
      <c r="F32" s="926"/>
      <c r="G32" s="926"/>
      <c r="H32" s="926"/>
      <c r="I32" s="926"/>
      <c r="J32" s="926"/>
      <c r="K32" s="926"/>
    </row>
    <row r="33" spans="3:11" ht="15" thickBot="1"/>
    <row r="34" spans="3:11">
      <c r="C34" s="905"/>
      <c r="D34" s="907" t="s">
        <v>613</v>
      </c>
      <c r="E34" s="908"/>
      <c r="F34" s="908"/>
      <c r="G34" s="908"/>
      <c r="H34" s="908"/>
      <c r="I34" s="908"/>
      <c r="J34" s="908"/>
      <c r="K34" s="908"/>
    </row>
    <row r="35" spans="3:11" ht="15" thickBot="1">
      <c r="C35" s="906"/>
      <c r="D35" s="907"/>
      <c r="E35" s="908"/>
      <c r="F35" s="908"/>
      <c r="G35" s="908"/>
      <c r="H35" s="908"/>
      <c r="I35" s="908"/>
      <c r="J35" s="908"/>
      <c r="K35" s="908"/>
    </row>
  </sheetData>
  <sheetProtection selectLockedCells="1" selectUnlockedCells="1"/>
  <sortState ref="AW2:AW9">
    <sortCondition ref="AW2:AW9"/>
  </sortState>
  <mergeCells count="79">
    <mergeCell ref="AG19:BX19"/>
    <mergeCell ref="BY19:CK19"/>
    <mergeCell ref="AS21:AS22"/>
    <mergeCell ref="AT21:AZ21"/>
    <mergeCell ref="BA21:BX21"/>
    <mergeCell ref="CK21:CK22"/>
    <mergeCell ref="CH21:CH22"/>
    <mergeCell ref="CI21:CI22"/>
    <mergeCell ref="CJ21:CJ22"/>
    <mergeCell ref="AI21:AI22"/>
    <mergeCell ref="AJ21:AJ22"/>
    <mergeCell ref="AH21:AH22"/>
    <mergeCell ref="CD21:CD22"/>
    <mergeCell ref="CE21:CE22"/>
    <mergeCell ref="CF21:CF22"/>
    <mergeCell ref="AR21:AR22"/>
    <mergeCell ref="B2:R2"/>
    <mergeCell ref="B4:M6"/>
    <mergeCell ref="B8:H8"/>
    <mergeCell ref="E10:H10"/>
    <mergeCell ref="E11:H11"/>
    <mergeCell ref="S21:S22"/>
    <mergeCell ref="AD21:AD22"/>
    <mergeCell ref="T21:T22"/>
    <mergeCell ref="U21:U22"/>
    <mergeCell ref="B14:R14"/>
    <mergeCell ref="R21:R22"/>
    <mergeCell ref="V21:V22"/>
    <mergeCell ref="W21:W22"/>
    <mergeCell ref="Z21:Z22"/>
    <mergeCell ref="D16:E16"/>
    <mergeCell ref="D17:E17"/>
    <mergeCell ref="G21:G22"/>
    <mergeCell ref="H21:H22"/>
    <mergeCell ref="I21:I22"/>
    <mergeCell ref="B19:AF19"/>
    <mergeCell ref="B21:B22"/>
    <mergeCell ref="C21:C22"/>
    <mergeCell ref="D21:D22"/>
    <mergeCell ref="E21:E22"/>
    <mergeCell ref="F21:F22"/>
    <mergeCell ref="L21:L22"/>
    <mergeCell ref="M21:M22"/>
    <mergeCell ref="N21:N22"/>
    <mergeCell ref="O21:O22"/>
    <mergeCell ref="P21:P22"/>
    <mergeCell ref="Q21:Q22"/>
    <mergeCell ref="S17:T17"/>
    <mergeCell ref="CJ25:CK25"/>
    <mergeCell ref="C31:C32"/>
    <mergeCell ref="D31:K32"/>
    <mergeCell ref="AA21:AA22"/>
    <mergeCell ref="AB21:AB22"/>
    <mergeCell ref="AC21:AC22"/>
    <mergeCell ref="Y21:Y22"/>
    <mergeCell ref="AO21:AO22"/>
    <mergeCell ref="AE21:AE22"/>
    <mergeCell ref="AF21:AF22"/>
    <mergeCell ref="AG21:AG22"/>
    <mergeCell ref="C28:C29"/>
    <mergeCell ref="D28:K29"/>
    <mergeCell ref="CA21:CA22"/>
    <mergeCell ref="CB21:CB22"/>
    <mergeCell ref="C34:C35"/>
    <mergeCell ref="D34:K35"/>
    <mergeCell ref="BX25:CG25"/>
    <mergeCell ref="CG21:CG22"/>
    <mergeCell ref="BY21:BY22"/>
    <mergeCell ref="BZ21:BZ22"/>
    <mergeCell ref="AK21:AK22"/>
    <mergeCell ref="AL21:AL22"/>
    <mergeCell ref="AM21:AM22"/>
    <mergeCell ref="AN21:AN22"/>
    <mergeCell ref="AP21:AP22"/>
    <mergeCell ref="AQ21:AQ22"/>
    <mergeCell ref="CC21:CC22"/>
    <mergeCell ref="J21:J22"/>
    <mergeCell ref="K21:K22"/>
    <mergeCell ref="X21:X22"/>
  </mergeCells>
  <dataValidations count="23">
    <dataValidation type="list" allowBlank="1" showInputMessage="1" showErrorMessage="1" sqref="AE983063 KB983063 TX983063 ADT983063 ANP983063 AXL983063 BHH983063 BRD983063 CAZ983063 CKV983063 CUR983063 DEN983063 DOJ983063 DYF983063 EIB983063 ERX983063 FBT983063 FLP983063 FVL983063 GFH983063 GPD983063 GYZ983063 HIV983063 HSR983063 ICN983063 IMJ983063 IWF983063 JGB983063 JPX983063 JZT983063 KJP983063 KTL983063 LDH983063 LND983063 LWZ983063 MGV983063 MQR983063 NAN983063 NKJ983063 NUF983063 OEB983063 ONX983063 OXT983063 PHP983063 PRL983063 QBH983063 QLD983063 QUZ983063 REV983063 ROR983063 RYN983063 SIJ983063 SSF983063 TCB983063 TLX983063 TVT983063 UFP983063 UPL983063 UZH983063 VJD983063 VSZ983063 WCV983063 WMR983063 WWN983063 AE65559 KB65559 TX65559 ADT65559 ANP65559 AXL65559 BHH65559 BRD65559 CAZ65559 CKV65559 CUR65559 DEN65559 DOJ65559 DYF65559 EIB65559 ERX65559 FBT65559 FLP65559 FVL65559 GFH65559 GPD65559 GYZ65559 HIV65559 HSR65559 ICN65559 IMJ65559 IWF65559 JGB65559 JPX65559 JZT65559 KJP65559 KTL65559 LDH65559 LND65559 LWZ65559 MGV65559 MQR65559 NAN65559 NKJ65559 NUF65559 OEB65559 ONX65559 OXT65559 PHP65559 PRL65559 QBH65559 QLD65559 QUZ65559 REV65559 ROR65559 RYN65559 SIJ65559 SSF65559 TCB65559 TLX65559 TVT65559 UFP65559 UPL65559 UZH65559 VJD65559 VSZ65559 WCV65559 WMR65559 WWN65559 AE131095 KB131095 TX131095 ADT131095 ANP131095 AXL131095 BHH131095 BRD131095 CAZ131095 CKV131095 CUR131095 DEN131095 DOJ131095 DYF131095 EIB131095 ERX131095 FBT131095 FLP131095 FVL131095 GFH131095 GPD131095 GYZ131095 HIV131095 HSR131095 ICN131095 IMJ131095 IWF131095 JGB131095 JPX131095 JZT131095 KJP131095 KTL131095 LDH131095 LND131095 LWZ131095 MGV131095 MQR131095 NAN131095 NKJ131095 NUF131095 OEB131095 ONX131095 OXT131095 PHP131095 PRL131095 QBH131095 QLD131095 QUZ131095 REV131095 ROR131095 RYN131095 SIJ131095 SSF131095 TCB131095 TLX131095 TVT131095 UFP131095 UPL131095 UZH131095 VJD131095 VSZ131095 WCV131095 WMR131095 WWN131095 AE196631 KB196631 TX196631 ADT196631 ANP196631 AXL196631 BHH196631 BRD196631 CAZ196631 CKV196631 CUR196631 DEN196631 DOJ196631 DYF196631 EIB196631 ERX196631 FBT196631 FLP196631 FVL196631 GFH196631 GPD196631 GYZ196631 HIV196631 HSR196631 ICN196631 IMJ196631 IWF196631 JGB196631 JPX196631 JZT196631 KJP196631 KTL196631 LDH196631 LND196631 LWZ196631 MGV196631 MQR196631 NAN196631 NKJ196631 NUF196631 OEB196631 ONX196631 OXT196631 PHP196631 PRL196631 QBH196631 QLD196631 QUZ196631 REV196631 ROR196631 RYN196631 SIJ196631 SSF196631 TCB196631 TLX196631 TVT196631 UFP196631 UPL196631 UZH196631 VJD196631 VSZ196631 WCV196631 WMR196631 WWN196631 AE262167 KB262167 TX262167 ADT262167 ANP262167 AXL262167 BHH262167 BRD262167 CAZ262167 CKV262167 CUR262167 DEN262167 DOJ262167 DYF262167 EIB262167 ERX262167 FBT262167 FLP262167 FVL262167 GFH262167 GPD262167 GYZ262167 HIV262167 HSR262167 ICN262167 IMJ262167 IWF262167 JGB262167 JPX262167 JZT262167 KJP262167 KTL262167 LDH262167 LND262167 LWZ262167 MGV262167 MQR262167 NAN262167 NKJ262167 NUF262167 OEB262167 ONX262167 OXT262167 PHP262167 PRL262167 QBH262167 QLD262167 QUZ262167 REV262167 ROR262167 RYN262167 SIJ262167 SSF262167 TCB262167 TLX262167 TVT262167 UFP262167 UPL262167 UZH262167 VJD262167 VSZ262167 WCV262167 WMR262167 WWN262167 AE327703 KB327703 TX327703 ADT327703 ANP327703 AXL327703 BHH327703 BRD327703 CAZ327703 CKV327703 CUR327703 DEN327703 DOJ327703 DYF327703 EIB327703 ERX327703 FBT327703 FLP327703 FVL327703 GFH327703 GPD327703 GYZ327703 HIV327703 HSR327703 ICN327703 IMJ327703 IWF327703 JGB327703 JPX327703 JZT327703 KJP327703 KTL327703 LDH327703 LND327703 LWZ327703 MGV327703 MQR327703 NAN327703 NKJ327703 NUF327703 OEB327703 ONX327703 OXT327703 PHP327703 PRL327703 QBH327703 QLD327703 QUZ327703 REV327703 ROR327703 RYN327703 SIJ327703 SSF327703 TCB327703 TLX327703 TVT327703 UFP327703 UPL327703 UZH327703 VJD327703 VSZ327703 WCV327703 WMR327703 WWN327703 AE393239 KB393239 TX393239 ADT393239 ANP393239 AXL393239 BHH393239 BRD393239 CAZ393239 CKV393239 CUR393239 DEN393239 DOJ393239 DYF393239 EIB393239 ERX393239 FBT393239 FLP393239 FVL393239 GFH393239 GPD393239 GYZ393239 HIV393239 HSR393239 ICN393239 IMJ393239 IWF393239 JGB393239 JPX393239 JZT393239 KJP393239 KTL393239 LDH393239 LND393239 LWZ393239 MGV393239 MQR393239 NAN393239 NKJ393239 NUF393239 OEB393239 ONX393239 OXT393239 PHP393239 PRL393239 QBH393239 QLD393239 QUZ393239 REV393239 ROR393239 RYN393239 SIJ393239 SSF393239 TCB393239 TLX393239 TVT393239 UFP393239 UPL393239 UZH393239 VJD393239 VSZ393239 WCV393239 WMR393239 WWN393239 AE458775 KB458775 TX458775 ADT458775 ANP458775 AXL458775 BHH458775 BRD458775 CAZ458775 CKV458775 CUR458775 DEN458775 DOJ458775 DYF458775 EIB458775 ERX458775 FBT458775 FLP458775 FVL458775 GFH458775 GPD458775 GYZ458775 HIV458775 HSR458775 ICN458775 IMJ458775 IWF458775 JGB458775 JPX458775 JZT458775 KJP458775 KTL458775 LDH458775 LND458775 LWZ458775 MGV458775 MQR458775 NAN458775 NKJ458775 NUF458775 OEB458775 ONX458775 OXT458775 PHP458775 PRL458775 QBH458775 QLD458775 QUZ458775 REV458775 ROR458775 RYN458775 SIJ458775 SSF458775 TCB458775 TLX458775 TVT458775 UFP458775 UPL458775 UZH458775 VJD458775 VSZ458775 WCV458775 WMR458775 WWN458775 AE524311 KB524311 TX524311 ADT524311 ANP524311 AXL524311 BHH524311 BRD524311 CAZ524311 CKV524311 CUR524311 DEN524311 DOJ524311 DYF524311 EIB524311 ERX524311 FBT524311 FLP524311 FVL524311 GFH524311 GPD524311 GYZ524311 HIV524311 HSR524311 ICN524311 IMJ524311 IWF524311 JGB524311 JPX524311 JZT524311 KJP524311 KTL524311 LDH524311 LND524311 LWZ524311 MGV524311 MQR524311 NAN524311 NKJ524311 NUF524311 OEB524311 ONX524311 OXT524311 PHP524311 PRL524311 QBH524311 QLD524311 QUZ524311 REV524311 ROR524311 RYN524311 SIJ524311 SSF524311 TCB524311 TLX524311 TVT524311 UFP524311 UPL524311 UZH524311 VJD524311 VSZ524311 WCV524311 WMR524311 WWN524311 AE589847 KB589847 TX589847 ADT589847 ANP589847 AXL589847 BHH589847 BRD589847 CAZ589847 CKV589847 CUR589847 DEN589847 DOJ589847 DYF589847 EIB589847 ERX589847 FBT589847 FLP589847 FVL589847 GFH589847 GPD589847 GYZ589847 HIV589847 HSR589847 ICN589847 IMJ589847 IWF589847 JGB589847 JPX589847 JZT589847 KJP589847 KTL589847 LDH589847 LND589847 LWZ589847 MGV589847 MQR589847 NAN589847 NKJ589847 NUF589847 OEB589847 ONX589847 OXT589847 PHP589847 PRL589847 QBH589847 QLD589847 QUZ589847 REV589847 ROR589847 RYN589847 SIJ589847 SSF589847 TCB589847 TLX589847 TVT589847 UFP589847 UPL589847 UZH589847 VJD589847 VSZ589847 WCV589847 WMR589847 WWN589847 AE655383 KB655383 TX655383 ADT655383 ANP655383 AXL655383 BHH655383 BRD655383 CAZ655383 CKV655383 CUR655383 DEN655383 DOJ655383 DYF655383 EIB655383 ERX655383 FBT655383 FLP655383 FVL655383 GFH655383 GPD655383 GYZ655383 HIV655383 HSR655383 ICN655383 IMJ655383 IWF655383 JGB655383 JPX655383 JZT655383 KJP655383 KTL655383 LDH655383 LND655383 LWZ655383 MGV655383 MQR655383 NAN655383 NKJ655383 NUF655383 OEB655383 ONX655383 OXT655383 PHP655383 PRL655383 QBH655383 QLD655383 QUZ655383 REV655383 ROR655383 RYN655383 SIJ655383 SSF655383 TCB655383 TLX655383 TVT655383 UFP655383 UPL655383 UZH655383 VJD655383 VSZ655383 WCV655383 WMR655383 WWN655383 AE720919 KB720919 TX720919 ADT720919 ANP720919 AXL720919 BHH720919 BRD720919 CAZ720919 CKV720919 CUR720919 DEN720919 DOJ720919 DYF720919 EIB720919 ERX720919 FBT720919 FLP720919 FVL720919 GFH720919 GPD720919 GYZ720919 HIV720919 HSR720919 ICN720919 IMJ720919 IWF720919 JGB720919 JPX720919 JZT720919 KJP720919 KTL720919 LDH720919 LND720919 LWZ720919 MGV720919 MQR720919 NAN720919 NKJ720919 NUF720919 OEB720919 ONX720919 OXT720919 PHP720919 PRL720919 QBH720919 QLD720919 QUZ720919 REV720919 ROR720919 RYN720919 SIJ720919 SSF720919 TCB720919 TLX720919 TVT720919 UFP720919 UPL720919 UZH720919 VJD720919 VSZ720919 WCV720919 WMR720919 WWN720919 AE786455 KB786455 TX786455 ADT786455 ANP786455 AXL786455 BHH786455 BRD786455 CAZ786455 CKV786455 CUR786455 DEN786455 DOJ786455 DYF786455 EIB786455 ERX786455 FBT786455 FLP786455 FVL786455 GFH786455 GPD786455 GYZ786455 HIV786455 HSR786455 ICN786455 IMJ786455 IWF786455 JGB786455 JPX786455 JZT786455 KJP786455 KTL786455 LDH786455 LND786455 LWZ786455 MGV786455 MQR786455 NAN786455 NKJ786455 NUF786455 OEB786455 ONX786455 OXT786455 PHP786455 PRL786455 QBH786455 QLD786455 QUZ786455 REV786455 ROR786455 RYN786455 SIJ786455 SSF786455 TCB786455 TLX786455 TVT786455 UFP786455 UPL786455 UZH786455 VJD786455 VSZ786455 WCV786455 WMR786455 WWN786455 AE851991 KB851991 TX851991 ADT851991 ANP851991 AXL851991 BHH851991 BRD851991 CAZ851991 CKV851991 CUR851991 DEN851991 DOJ851991 DYF851991 EIB851991 ERX851991 FBT851991 FLP851991 FVL851991 GFH851991 GPD851991 GYZ851991 HIV851991 HSR851991 ICN851991 IMJ851991 IWF851991 JGB851991 JPX851991 JZT851991 KJP851991 KTL851991 LDH851991 LND851991 LWZ851991 MGV851991 MQR851991 NAN851991 NKJ851991 NUF851991 OEB851991 ONX851991 OXT851991 PHP851991 PRL851991 QBH851991 QLD851991 QUZ851991 REV851991 ROR851991 RYN851991 SIJ851991 SSF851991 TCB851991 TLX851991 TVT851991 UFP851991 UPL851991 UZH851991 VJD851991 VSZ851991 WCV851991 WMR851991 WWN851991 AE917527 KB917527 TX917527 ADT917527 ANP917527 AXL917527 BHH917527 BRD917527 CAZ917527 CKV917527 CUR917527 DEN917527 DOJ917527 DYF917527 EIB917527 ERX917527 FBT917527 FLP917527 FVL917527 GFH917527 GPD917527 GYZ917527 HIV917527 HSR917527 ICN917527 IMJ917527 IWF917527 JGB917527 JPX917527 JZT917527 KJP917527 KTL917527 LDH917527 LND917527 LWZ917527 MGV917527 MQR917527 NAN917527 NKJ917527 NUF917527 OEB917527 ONX917527 OXT917527 PHP917527 PRL917527 QBH917527 QLD917527 QUZ917527 REV917527 ROR917527 RYN917527 SIJ917527 SSF917527 TCB917527 TLX917527 TVT917527 UFP917527 UPL917527 UZH917527 VJD917527 VSZ917527 WCV917527 WMR917527 WWN917527 WWN23 KB23 TX23 ADT23 ANP23 AXL23 BHH23 BRD23 CAZ23 CKV23 CUR23 DEN23 DOJ23 DYF23 EIB23 ERX23 FBT23 FLP23 FVL23 GFH23 GPD23 GYZ23 HIV23 HSR23 ICN23 IMJ23 IWF23 JGB23 JPX23 JZT23 KJP23 KTL23 LDH23 LND23 LWZ23 MGV23 MQR23 NAN23 NKJ23 NUF23 OEB23 ONX23 OXT23 PHP23 PRL23 QBH23 QLD23 QUZ23 REV23 ROR23 RYN23 SIJ23 SSF23 TCB23 TLX23 TVT23 UFP23 UPL23 UZH23 VJD23 VSZ23 WCV23 WMR23">
      <formula1>$AE$17:$AE$18</formula1>
    </dataValidation>
    <dataValidation type="list" allowBlank="1" showErrorMessage="1" sqref="Q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Q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Q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Q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Q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Q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Q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Q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Q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Q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Q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Q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Q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Q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Q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Q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$Q$12:$Q$13</formula1>
    </dataValidation>
    <dataValidation type="list" allowBlank="1" showErrorMessage="1" sqref="WWA98305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R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R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R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R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R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R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R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R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R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R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R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R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R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R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R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formula1>$W$3:$W$12</formula1>
    </dataValidation>
    <dataValidation type="list" allowBlank="1" showErrorMessage="1" sqref="WWL983063 WWL917527 WMP917527 WCT917527 VSX917527 VJB917527 UZF917527 UPJ917527 UFN917527 TVR917527 TLV917527 TBZ917527 SSD917527 SIH917527 RYL917527 ROP917527 RET917527 QUX917527 QLB917527 QBF917527 PRJ917527 PHN917527 OXR917527 ONV917527 ODZ917527 NUD917527 NKH917527 NAL917527 MQP917527 MGT917527 LWX917527 LNB917527 LDF917527 KTJ917527 KJN917527 JZR917527 JPV917527 JFZ917527 IWD917527 IMH917527 ICL917527 HSP917527 HIT917527 GYX917527 GPB917527 GFF917527 FVJ917527 FLN917527 FBR917527 ERV917527 EHZ917527 DYD917527 DOH917527 DEL917527 CUP917527 CKT917527 CAX917527 BRB917527 BHF917527 AXJ917527 ANN917527 ADR917527 TV917527 JZ917527 AC917527 WWL851991 WMP851991 WCT851991 VSX851991 VJB851991 UZF851991 UPJ851991 UFN851991 TVR851991 TLV851991 TBZ851991 SSD851991 SIH851991 RYL851991 ROP851991 RET851991 QUX851991 QLB851991 QBF851991 PRJ851991 PHN851991 OXR851991 ONV851991 ODZ851991 NUD851991 NKH851991 NAL851991 MQP851991 MGT851991 LWX851991 LNB851991 LDF851991 KTJ851991 KJN851991 JZR851991 JPV851991 JFZ851991 IWD851991 IMH851991 ICL851991 HSP851991 HIT851991 GYX851991 GPB851991 GFF851991 FVJ851991 FLN851991 FBR851991 ERV851991 EHZ851991 DYD851991 DOH851991 DEL851991 CUP851991 CKT851991 CAX851991 BRB851991 BHF851991 AXJ851991 ANN851991 ADR851991 TV851991 JZ851991 AC851991 WWL786455 WMP786455 WCT786455 VSX786455 VJB786455 UZF786455 UPJ786455 UFN786455 TVR786455 TLV786455 TBZ786455 SSD786455 SIH786455 RYL786455 ROP786455 RET786455 QUX786455 QLB786455 QBF786455 PRJ786455 PHN786455 OXR786455 ONV786455 ODZ786455 NUD786455 NKH786455 NAL786455 MQP786455 MGT786455 LWX786455 LNB786455 LDF786455 KTJ786455 KJN786455 JZR786455 JPV786455 JFZ786455 IWD786455 IMH786455 ICL786455 HSP786455 HIT786455 GYX786455 GPB786455 GFF786455 FVJ786455 FLN786455 FBR786455 ERV786455 EHZ786455 DYD786455 DOH786455 DEL786455 CUP786455 CKT786455 CAX786455 BRB786455 BHF786455 AXJ786455 ANN786455 ADR786455 TV786455 JZ786455 AC786455 WWL720919 WMP720919 WCT720919 VSX720919 VJB720919 UZF720919 UPJ720919 UFN720919 TVR720919 TLV720919 TBZ720919 SSD720919 SIH720919 RYL720919 ROP720919 RET720919 QUX720919 QLB720919 QBF720919 PRJ720919 PHN720919 OXR720919 ONV720919 ODZ720919 NUD720919 NKH720919 NAL720919 MQP720919 MGT720919 LWX720919 LNB720919 LDF720919 KTJ720919 KJN720919 JZR720919 JPV720919 JFZ720919 IWD720919 IMH720919 ICL720919 HSP720919 HIT720919 GYX720919 GPB720919 GFF720919 FVJ720919 FLN720919 FBR720919 ERV720919 EHZ720919 DYD720919 DOH720919 DEL720919 CUP720919 CKT720919 CAX720919 BRB720919 BHF720919 AXJ720919 ANN720919 ADR720919 TV720919 JZ720919 AC720919 WWL655383 WMP655383 WCT655383 VSX655383 VJB655383 UZF655383 UPJ655383 UFN655383 TVR655383 TLV655383 TBZ655383 SSD655383 SIH655383 RYL655383 ROP655383 RET655383 QUX655383 QLB655383 QBF655383 PRJ655383 PHN655383 OXR655383 ONV655383 ODZ655383 NUD655383 NKH655383 NAL655383 MQP655383 MGT655383 LWX655383 LNB655383 LDF655383 KTJ655383 KJN655383 JZR655383 JPV655383 JFZ655383 IWD655383 IMH655383 ICL655383 HSP655383 HIT655383 GYX655383 GPB655383 GFF655383 FVJ655383 FLN655383 FBR655383 ERV655383 EHZ655383 DYD655383 DOH655383 DEL655383 CUP655383 CKT655383 CAX655383 BRB655383 BHF655383 AXJ655383 ANN655383 ADR655383 TV655383 JZ655383 AC655383 WWL589847 WMP589847 WCT589847 VSX589847 VJB589847 UZF589847 UPJ589847 UFN589847 TVR589847 TLV589847 TBZ589847 SSD589847 SIH589847 RYL589847 ROP589847 RET589847 QUX589847 QLB589847 QBF589847 PRJ589847 PHN589847 OXR589847 ONV589847 ODZ589847 NUD589847 NKH589847 NAL589847 MQP589847 MGT589847 LWX589847 LNB589847 LDF589847 KTJ589847 KJN589847 JZR589847 JPV589847 JFZ589847 IWD589847 IMH589847 ICL589847 HSP589847 HIT589847 GYX589847 GPB589847 GFF589847 FVJ589847 FLN589847 FBR589847 ERV589847 EHZ589847 DYD589847 DOH589847 DEL589847 CUP589847 CKT589847 CAX589847 BRB589847 BHF589847 AXJ589847 ANN589847 ADR589847 TV589847 JZ589847 AC589847 WWL524311 WMP524311 WCT524311 VSX524311 VJB524311 UZF524311 UPJ524311 UFN524311 TVR524311 TLV524311 TBZ524311 SSD524311 SIH524311 RYL524311 ROP524311 RET524311 QUX524311 QLB524311 QBF524311 PRJ524311 PHN524311 OXR524311 ONV524311 ODZ524311 NUD524311 NKH524311 NAL524311 MQP524311 MGT524311 LWX524311 LNB524311 LDF524311 KTJ524311 KJN524311 JZR524311 JPV524311 JFZ524311 IWD524311 IMH524311 ICL524311 HSP524311 HIT524311 GYX524311 GPB524311 GFF524311 FVJ524311 FLN524311 FBR524311 ERV524311 EHZ524311 DYD524311 DOH524311 DEL524311 CUP524311 CKT524311 CAX524311 BRB524311 BHF524311 AXJ524311 ANN524311 ADR524311 TV524311 JZ524311 AC524311 WWL458775 WMP458775 WCT458775 VSX458775 VJB458775 UZF458775 UPJ458775 UFN458775 TVR458775 TLV458775 TBZ458775 SSD458775 SIH458775 RYL458775 ROP458775 RET458775 QUX458775 QLB458775 QBF458775 PRJ458775 PHN458775 OXR458775 ONV458775 ODZ458775 NUD458775 NKH458775 NAL458775 MQP458775 MGT458775 LWX458775 LNB458775 LDF458775 KTJ458775 KJN458775 JZR458775 JPV458775 JFZ458775 IWD458775 IMH458775 ICL458775 HSP458775 HIT458775 GYX458775 GPB458775 GFF458775 FVJ458775 FLN458775 FBR458775 ERV458775 EHZ458775 DYD458775 DOH458775 DEL458775 CUP458775 CKT458775 CAX458775 BRB458775 BHF458775 AXJ458775 ANN458775 ADR458775 TV458775 JZ458775 AC458775 WWL393239 WMP393239 WCT393239 VSX393239 VJB393239 UZF393239 UPJ393239 UFN393239 TVR393239 TLV393239 TBZ393239 SSD393239 SIH393239 RYL393239 ROP393239 RET393239 QUX393239 QLB393239 QBF393239 PRJ393239 PHN393239 OXR393239 ONV393239 ODZ393239 NUD393239 NKH393239 NAL393239 MQP393239 MGT393239 LWX393239 LNB393239 LDF393239 KTJ393239 KJN393239 JZR393239 JPV393239 JFZ393239 IWD393239 IMH393239 ICL393239 HSP393239 HIT393239 GYX393239 GPB393239 GFF393239 FVJ393239 FLN393239 FBR393239 ERV393239 EHZ393239 DYD393239 DOH393239 DEL393239 CUP393239 CKT393239 CAX393239 BRB393239 BHF393239 AXJ393239 ANN393239 ADR393239 TV393239 JZ393239 AC393239 WWL327703 WMP327703 WCT327703 VSX327703 VJB327703 UZF327703 UPJ327703 UFN327703 TVR327703 TLV327703 TBZ327703 SSD327703 SIH327703 RYL327703 ROP327703 RET327703 QUX327703 QLB327703 QBF327703 PRJ327703 PHN327703 OXR327703 ONV327703 ODZ327703 NUD327703 NKH327703 NAL327703 MQP327703 MGT327703 LWX327703 LNB327703 LDF327703 KTJ327703 KJN327703 JZR327703 JPV327703 JFZ327703 IWD327703 IMH327703 ICL327703 HSP327703 HIT327703 GYX327703 GPB327703 GFF327703 FVJ327703 FLN327703 FBR327703 ERV327703 EHZ327703 DYD327703 DOH327703 DEL327703 CUP327703 CKT327703 CAX327703 BRB327703 BHF327703 AXJ327703 ANN327703 ADR327703 TV327703 JZ327703 AC327703 WWL262167 WMP262167 WCT262167 VSX262167 VJB262167 UZF262167 UPJ262167 UFN262167 TVR262167 TLV262167 TBZ262167 SSD262167 SIH262167 RYL262167 ROP262167 RET262167 QUX262167 QLB262167 QBF262167 PRJ262167 PHN262167 OXR262167 ONV262167 ODZ262167 NUD262167 NKH262167 NAL262167 MQP262167 MGT262167 LWX262167 LNB262167 LDF262167 KTJ262167 KJN262167 JZR262167 JPV262167 JFZ262167 IWD262167 IMH262167 ICL262167 HSP262167 HIT262167 GYX262167 GPB262167 GFF262167 FVJ262167 FLN262167 FBR262167 ERV262167 EHZ262167 DYD262167 DOH262167 DEL262167 CUP262167 CKT262167 CAX262167 BRB262167 BHF262167 AXJ262167 ANN262167 ADR262167 TV262167 JZ262167 AC262167 WWL196631 WMP196631 WCT196631 VSX196631 VJB196631 UZF196631 UPJ196631 UFN196631 TVR196631 TLV196631 TBZ196631 SSD196631 SIH196631 RYL196631 ROP196631 RET196631 QUX196631 QLB196631 QBF196631 PRJ196631 PHN196631 OXR196631 ONV196631 ODZ196631 NUD196631 NKH196631 NAL196631 MQP196631 MGT196631 LWX196631 LNB196631 LDF196631 KTJ196631 KJN196631 JZR196631 JPV196631 JFZ196631 IWD196631 IMH196631 ICL196631 HSP196631 HIT196631 GYX196631 GPB196631 GFF196631 FVJ196631 FLN196631 FBR196631 ERV196631 EHZ196631 DYD196631 DOH196631 DEL196631 CUP196631 CKT196631 CAX196631 BRB196631 BHF196631 AXJ196631 ANN196631 ADR196631 TV196631 JZ196631 AC196631 WWL131095 WMP131095 WCT131095 VSX131095 VJB131095 UZF131095 UPJ131095 UFN131095 TVR131095 TLV131095 TBZ131095 SSD131095 SIH131095 RYL131095 ROP131095 RET131095 QUX131095 QLB131095 QBF131095 PRJ131095 PHN131095 OXR131095 ONV131095 ODZ131095 NUD131095 NKH131095 NAL131095 MQP131095 MGT131095 LWX131095 LNB131095 LDF131095 KTJ131095 KJN131095 JZR131095 JPV131095 JFZ131095 IWD131095 IMH131095 ICL131095 HSP131095 HIT131095 GYX131095 GPB131095 GFF131095 FVJ131095 FLN131095 FBR131095 ERV131095 EHZ131095 DYD131095 DOH131095 DEL131095 CUP131095 CKT131095 CAX131095 BRB131095 BHF131095 AXJ131095 ANN131095 ADR131095 TV131095 JZ131095 AC131095 WWL65559 WMP65559 WCT65559 VSX65559 VJB65559 UZF65559 UPJ65559 UFN65559 TVR65559 TLV65559 TBZ65559 SSD65559 SIH65559 RYL65559 ROP65559 RET65559 QUX65559 QLB65559 QBF65559 PRJ65559 PHN65559 OXR65559 ONV65559 ODZ65559 NUD65559 NKH65559 NAL65559 MQP65559 MGT65559 LWX65559 LNB65559 LDF65559 KTJ65559 KJN65559 JZR65559 JPV65559 JFZ65559 IWD65559 IMH65559 ICL65559 HSP65559 HIT65559 GYX65559 GPB65559 GFF65559 FVJ65559 FLN65559 FBR65559 ERV65559 EHZ65559 DYD65559 DOH65559 DEL65559 CUP65559 CKT65559 CAX65559 BRB65559 BHF65559 AXJ65559 ANN65559 ADR65559 TV65559 JZ65559 AC65559 WMP983063 WCT983063 VSX983063 VJB983063 UZF983063 UPJ983063 UFN983063 TVR983063 TLV983063 TBZ983063 SSD983063 SIH983063 RYL983063 ROP983063 RET983063 QUX983063 QLB983063 QBF983063 PRJ983063 PHN983063 OXR983063 ONV983063 ODZ983063 NUD983063 NKH983063 NAL983063 MQP983063 MGT983063 LWX983063 LNB983063 LDF983063 KTJ983063 KJN983063 JZR983063 JPV983063 JFZ983063 IWD983063 IMH983063 ICL983063 HSP983063 HIT983063 GYX983063 GPB983063 GFF983063 FVJ983063 FLN983063 FBR983063 ERV983063 EHZ983063 DYD983063 DOH983063 DEL983063 CUP983063 CKT983063 CAX983063 BRB983063 BHF983063 AXJ983063 ANN983063 ADR983063 TV983063 JZ983063 AC983063">
      <formula1>$BI$2:$BI$15</formula1>
    </dataValidation>
    <dataValidation type="list" allowBlank="1" showErrorMessage="1" sqref="AD983063 WWM23 WMQ23 WCU23 VSY23 VJC23 UZG23 UPK23 UFO23 TVS23 TLW23 TCA23 SSE23 SII23 RYM23 ROQ23 REU23 QUY23 QLC23 QBG23 PRK23 PHO23 OXS23 ONW23 OEA23 NUE23 NKI23 NAM23 MQQ23 MGU23 LWY23 LNC23 LDG23 KTK23 KJO23 JZS23 JPW23 JGA23 IWE23 IMI23 ICM23 HSQ23 HIU23 GYY23 GPC23 GFG23 FVK23 FLO23 FBS23 ERW23 EIA23 DYE23 DOI23 DEM23 CUQ23 CKU23 CAY23 BRC23 BHG23 AXK23 ANO23 ADS23 TW23 KA23 KA983063 WWM917527 WMQ917527 WCU917527 VSY917527 VJC917527 UZG917527 UPK917527 UFO917527 TVS917527 TLW917527 TCA917527 SSE917527 SII917527 RYM917527 ROQ917527 REU917527 QUY917527 QLC917527 QBG917527 PRK917527 PHO917527 OXS917527 ONW917527 OEA917527 NUE917527 NKI917527 NAM917527 MQQ917527 MGU917527 LWY917527 LNC917527 LDG917527 KTK917527 KJO917527 JZS917527 JPW917527 JGA917527 IWE917527 IMI917527 ICM917527 HSQ917527 HIU917527 GYY917527 GPC917527 GFG917527 FVK917527 FLO917527 FBS917527 ERW917527 EIA917527 DYE917527 DOI917527 DEM917527 CUQ917527 CKU917527 CAY917527 BRC917527 BHG917527 AXK917527 ANO917527 ADS917527 TW917527 KA917527 AD917527 WWM851991 WMQ851991 WCU851991 VSY851991 VJC851991 UZG851991 UPK851991 UFO851991 TVS851991 TLW851991 TCA851991 SSE851991 SII851991 RYM851991 ROQ851991 REU851991 QUY851991 QLC851991 QBG851991 PRK851991 PHO851991 OXS851991 ONW851991 OEA851991 NUE851991 NKI851991 NAM851991 MQQ851991 MGU851991 LWY851991 LNC851991 LDG851991 KTK851991 KJO851991 JZS851991 JPW851991 JGA851991 IWE851991 IMI851991 ICM851991 HSQ851991 HIU851991 GYY851991 GPC851991 GFG851991 FVK851991 FLO851991 FBS851991 ERW851991 EIA851991 DYE851991 DOI851991 DEM851991 CUQ851991 CKU851991 CAY851991 BRC851991 BHG851991 AXK851991 ANO851991 ADS851991 TW851991 KA851991 AD851991 WWM786455 WMQ786455 WCU786455 VSY786455 VJC786455 UZG786455 UPK786455 UFO786455 TVS786455 TLW786455 TCA786455 SSE786455 SII786455 RYM786455 ROQ786455 REU786455 QUY786455 QLC786455 QBG786455 PRK786455 PHO786455 OXS786455 ONW786455 OEA786455 NUE786455 NKI786455 NAM786455 MQQ786455 MGU786455 LWY786455 LNC786455 LDG786455 KTK786455 KJO786455 JZS786455 JPW786455 JGA786455 IWE786455 IMI786455 ICM786455 HSQ786455 HIU786455 GYY786455 GPC786455 GFG786455 FVK786455 FLO786455 FBS786455 ERW786455 EIA786455 DYE786455 DOI786455 DEM786455 CUQ786455 CKU786455 CAY786455 BRC786455 BHG786455 AXK786455 ANO786455 ADS786455 TW786455 KA786455 AD786455 WWM720919 WMQ720919 WCU720919 VSY720919 VJC720919 UZG720919 UPK720919 UFO720919 TVS720919 TLW720919 TCA720919 SSE720919 SII720919 RYM720919 ROQ720919 REU720919 QUY720919 QLC720919 QBG720919 PRK720919 PHO720919 OXS720919 ONW720919 OEA720919 NUE720919 NKI720919 NAM720919 MQQ720919 MGU720919 LWY720919 LNC720919 LDG720919 KTK720919 KJO720919 JZS720919 JPW720919 JGA720919 IWE720919 IMI720919 ICM720919 HSQ720919 HIU720919 GYY720919 GPC720919 GFG720919 FVK720919 FLO720919 FBS720919 ERW720919 EIA720919 DYE720919 DOI720919 DEM720919 CUQ720919 CKU720919 CAY720919 BRC720919 BHG720919 AXK720919 ANO720919 ADS720919 TW720919 KA720919 AD720919 WWM655383 WMQ655383 WCU655383 VSY655383 VJC655383 UZG655383 UPK655383 UFO655383 TVS655383 TLW655383 TCA655383 SSE655383 SII655383 RYM655383 ROQ655383 REU655383 QUY655383 QLC655383 QBG655383 PRK655383 PHO655383 OXS655383 ONW655383 OEA655383 NUE655383 NKI655383 NAM655383 MQQ655383 MGU655383 LWY655383 LNC655383 LDG655383 KTK655383 KJO655383 JZS655383 JPW655383 JGA655383 IWE655383 IMI655383 ICM655383 HSQ655383 HIU655383 GYY655383 GPC655383 GFG655383 FVK655383 FLO655383 FBS655383 ERW655383 EIA655383 DYE655383 DOI655383 DEM655383 CUQ655383 CKU655383 CAY655383 BRC655383 BHG655383 AXK655383 ANO655383 ADS655383 TW655383 KA655383 AD655383 WWM589847 WMQ589847 WCU589847 VSY589847 VJC589847 UZG589847 UPK589847 UFO589847 TVS589847 TLW589847 TCA589847 SSE589847 SII589847 RYM589847 ROQ589847 REU589847 QUY589847 QLC589847 QBG589847 PRK589847 PHO589847 OXS589847 ONW589847 OEA589847 NUE589847 NKI589847 NAM589847 MQQ589847 MGU589847 LWY589847 LNC589847 LDG589847 KTK589847 KJO589847 JZS589847 JPW589847 JGA589847 IWE589847 IMI589847 ICM589847 HSQ589847 HIU589847 GYY589847 GPC589847 GFG589847 FVK589847 FLO589847 FBS589847 ERW589847 EIA589847 DYE589847 DOI589847 DEM589847 CUQ589847 CKU589847 CAY589847 BRC589847 BHG589847 AXK589847 ANO589847 ADS589847 TW589847 KA589847 AD589847 WWM524311 WMQ524311 WCU524311 VSY524311 VJC524311 UZG524311 UPK524311 UFO524311 TVS524311 TLW524311 TCA524311 SSE524311 SII524311 RYM524311 ROQ524311 REU524311 QUY524311 QLC524311 QBG524311 PRK524311 PHO524311 OXS524311 ONW524311 OEA524311 NUE524311 NKI524311 NAM524311 MQQ524311 MGU524311 LWY524311 LNC524311 LDG524311 KTK524311 KJO524311 JZS524311 JPW524311 JGA524311 IWE524311 IMI524311 ICM524311 HSQ524311 HIU524311 GYY524311 GPC524311 GFG524311 FVK524311 FLO524311 FBS524311 ERW524311 EIA524311 DYE524311 DOI524311 DEM524311 CUQ524311 CKU524311 CAY524311 BRC524311 BHG524311 AXK524311 ANO524311 ADS524311 TW524311 KA524311 AD524311 WWM458775 WMQ458775 WCU458775 VSY458775 VJC458775 UZG458775 UPK458775 UFO458775 TVS458775 TLW458775 TCA458775 SSE458775 SII458775 RYM458775 ROQ458775 REU458775 QUY458775 QLC458775 QBG458775 PRK458775 PHO458775 OXS458775 ONW458775 OEA458775 NUE458775 NKI458775 NAM458775 MQQ458775 MGU458775 LWY458775 LNC458775 LDG458775 KTK458775 KJO458775 JZS458775 JPW458775 JGA458775 IWE458775 IMI458775 ICM458775 HSQ458775 HIU458775 GYY458775 GPC458775 GFG458775 FVK458775 FLO458775 FBS458775 ERW458775 EIA458775 DYE458775 DOI458775 DEM458775 CUQ458775 CKU458775 CAY458775 BRC458775 BHG458775 AXK458775 ANO458775 ADS458775 TW458775 KA458775 AD458775 WWM393239 WMQ393239 WCU393239 VSY393239 VJC393239 UZG393239 UPK393239 UFO393239 TVS393239 TLW393239 TCA393239 SSE393239 SII393239 RYM393239 ROQ393239 REU393239 QUY393239 QLC393239 QBG393239 PRK393239 PHO393239 OXS393239 ONW393239 OEA393239 NUE393239 NKI393239 NAM393239 MQQ393239 MGU393239 LWY393239 LNC393239 LDG393239 KTK393239 KJO393239 JZS393239 JPW393239 JGA393239 IWE393239 IMI393239 ICM393239 HSQ393239 HIU393239 GYY393239 GPC393239 GFG393239 FVK393239 FLO393239 FBS393239 ERW393239 EIA393239 DYE393239 DOI393239 DEM393239 CUQ393239 CKU393239 CAY393239 BRC393239 BHG393239 AXK393239 ANO393239 ADS393239 TW393239 KA393239 AD393239 WWM327703 WMQ327703 WCU327703 VSY327703 VJC327703 UZG327703 UPK327703 UFO327703 TVS327703 TLW327703 TCA327703 SSE327703 SII327703 RYM327703 ROQ327703 REU327703 QUY327703 QLC327703 QBG327703 PRK327703 PHO327703 OXS327703 ONW327703 OEA327703 NUE327703 NKI327703 NAM327703 MQQ327703 MGU327703 LWY327703 LNC327703 LDG327703 KTK327703 KJO327703 JZS327703 JPW327703 JGA327703 IWE327703 IMI327703 ICM327703 HSQ327703 HIU327703 GYY327703 GPC327703 GFG327703 FVK327703 FLO327703 FBS327703 ERW327703 EIA327703 DYE327703 DOI327703 DEM327703 CUQ327703 CKU327703 CAY327703 BRC327703 BHG327703 AXK327703 ANO327703 ADS327703 TW327703 KA327703 AD327703 WWM262167 WMQ262167 WCU262167 VSY262167 VJC262167 UZG262167 UPK262167 UFO262167 TVS262167 TLW262167 TCA262167 SSE262167 SII262167 RYM262167 ROQ262167 REU262167 QUY262167 QLC262167 QBG262167 PRK262167 PHO262167 OXS262167 ONW262167 OEA262167 NUE262167 NKI262167 NAM262167 MQQ262167 MGU262167 LWY262167 LNC262167 LDG262167 KTK262167 KJO262167 JZS262167 JPW262167 JGA262167 IWE262167 IMI262167 ICM262167 HSQ262167 HIU262167 GYY262167 GPC262167 GFG262167 FVK262167 FLO262167 FBS262167 ERW262167 EIA262167 DYE262167 DOI262167 DEM262167 CUQ262167 CKU262167 CAY262167 BRC262167 BHG262167 AXK262167 ANO262167 ADS262167 TW262167 KA262167 AD262167 WWM196631 WMQ196631 WCU196631 VSY196631 VJC196631 UZG196631 UPK196631 UFO196631 TVS196631 TLW196631 TCA196631 SSE196631 SII196631 RYM196631 ROQ196631 REU196631 QUY196631 QLC196631 QBG196631 PRK196631 PHO196631 OXS196631 ONW196631 OEA196631 NUE196631 NKI196631 NAM196631 MQQ196631 MGU196631 LWY196631 LNC196631 LDG196631 KTK196631 KJO196631 JZS196631 JPW196631 JGA196631 IWE196631 IMI196631 ICM196631 HSQ196631 HIU196631 GYY196631 GPC196631 GFG196631 FVK196631 FLO196631 FBS196631 ERW196631 EIA196631 DYE196631 DOI196631 DEM196631 CUQ196631 CKU196631 CAY196631 BRC196631 BHG196631 AXK196631 ANO196631 ADS196631 TW196631 KA196631 AD196631 WWM131095 WMQ131095 WCU131095 VSY131095 VJC131095 UZG131095 UPK131095 UFO131095 TVS131095 TLW131095 TCA131095 SSE131095 SII131095 RYM131095 ROQ131095 REU131095 QUY131095 QLC131095 QBG131095 PRK131095 PHO131095 OXS131095 ONW131095 OEA131095 NUE131095 NKI131095 NAM131095 MQQ131095 MGU131095 LWY131095 LNC131095 LDG131095 KTK131095 KJO131095 JZS131095 JPW131095 JGA131095 IWE131095 IMI131095 ICM131095 HSQ131095 HIU131095 GYY131095 GPC131095 GFG131095 FVK131095 FLO131095 FBS131095 ERW131095 EIA131095 DYE131095 DOI131095 DEM131095 CUQ131095 CKU131095 CAY131095 BRC131095 BHG131095 AXK131095 ANO131095 ADS131095 TW131095 KA131095 AD131095 WWM65559 WMQ65559 WCU65559 VSY65559 VJC65559 UZG65559 UPK65559 UFO65559 TVS65559 TLW65559 TCA65559 SSE65559 SII65559 RYM65559 ROQ65559 REU65559 QUY65559 QLC65559 QBG65559 PRK65559 PHO65559 OXS65559 ONW65559 OEA65559 NUE65559 NKI65559 NAM65559 MQQ65559 MGU65559 LWY65559 LNC65559 LDG65559 KTK65559 KJO65559 JZS65559 JPW65559 JGA65559 IWE65559 IMI65559 ICM65559 HSQ65559 HIU65559 GYY65559 GPC65559 GFG65559 FVK65559 FLO65559 FBS65559 ERW65559 EIA65559 DYE65559 DOI65559 DEM65559 CUQ65559 CKU65559 CAY65559 BRC65559 BHG65559 AXK65559 ANO65559 ADS65559 TW65559 KA65559 AD65559 WWM983063 WMQ983063 WCU983063 VSY983063 VJC983063 UZG983063 UPK983063 UFO983063 TVS983063 TLW983063 TCA983063 SSE983063 SII983063 RYM983063 ROQ983063 REU983063 QUY983063 QLC983063 QBG983063 PRK983063 PHO983063 OXS983063 ONW983063 OEA983063 NUE983063 NKI983063 NAM983063 MQQ983063 MGU983063 LWY983063 LNC983063 LDG983063 KTK983063 KJO983063 JZS983063 JPW983063 JGA983063 IWE983063 IMI983063 ICM983063 HSQ983063 HIU983063 GYY983063 GPC983063 GFG983063 FVK983063 FLO983063 FBS983063 ERW983063 EIA983063 DYE983063 DOI983063 DEM983063 CUQ983063 CKU983063 CAY983063 BRC983063 BHG983063 AXK983063 ANO983063 ADS983063 TW983063">
      <formula1>$BX$3:$BX$8</formula1>
    </dataValidation>
    <dataValidation type="list" allowBlank="1" showInputMessage="1" showErrorMessage="1" sqref="I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I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I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I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I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I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I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I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I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I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I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I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I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I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I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I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R983063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R65559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R131095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R196631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R262167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R327703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R393239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R458775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R524311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R589847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R655383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R720919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R786455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R851991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R917527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R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formula1>$K$12:$K$13</formula1>
    </dataValidation>
    <dataValidation type="list" allowBlank="1" showErrorMessage="1" sqref="AF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AF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AF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AF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AF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AF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AF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AF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AF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AF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AF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AF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AF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AF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AF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AG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formula1>$AN$4:$AN$6</formula1>
      <formula2>0</formula2>
    </dataValidation>
    <dataValidation type="list" allowBlank="1" showErrorMessage="1" sqref="D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D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D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D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D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D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D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D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D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D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D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D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D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D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D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D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formula1>$AZ$2:$AZ$13</formula1>
      <formula2>0</formula2>
    </dataValidation>
    <dataValidation type="list" allowBlank="1" showErrorMessage="1" sqref="C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C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C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C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C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C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C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C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C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C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C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C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C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C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C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C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formula1>$AT$2:$AT$4</formula1>
      <formula2>0</formula2>
    </dataValidation>
    <dataValidation type="list" allowBlank="1" showErrorMessage="1" sqref="AG983062:AG983063 KD983062:KD983063 TZ983062:TZ983063 ADV983062:ADV983063 ANR983062:ANR983063 AXN983062:AXN983063 BHJ983062:BHJ983063 BRF983062:BRF983063 CBB983062:CBB983063 CKX983062:CKX983063 CUT983062:CUT983063 DEP983062:DEP983063 DOL983062:DOL983063 DYH983062:DYH983063 EID983062:EID983063 ERZ983062:ERZ983063 FBV983062:FBV983063 FLR983062:FLR983063 FVN983062:FVN983063 GFJ983062:GFJ983063 GPF983062:GPF983063 GZB983062:GZB983063 HIX983062:HIX983063 HST983062:HST983063 ICP983062:ICP983063 IML983062:IML983063 IWH983062:IWH983063 JGD983062:JGD983063 JPZ983062:JPZ983063 JZV983062:JZV983063 KJR983062:KJR983063 KTN983062:KTN983063 LDJ983062:LDJ983063 LNF983062:LNF983063 LXB983062:LXB983063 MGX983062:MGX983063 MQT983062:MQT983063 NAP983062:NAP983063 NKL983062:NKL983063 NUH983062:NUH983063 OED983062:OED983063 ONZ983062:ONZ983063 OXV983062:OXV983063 PHR983062:PHR983063 PRN983062:PRN983063 QBJ983062:QBJ983063 QLF983062:QLF983063 QVB983062:QVB983063 REX983062:REX983063 ROT983062:ROT983063 RYP983062:RYP983063 SIL983062:SIL983063 SSH983062:SSH983063 TCD983062:TCD983063 TLZ983062:TLZ983063 TVV983062:TVV983063 UFR983062:UFR983063 UPN983062:UPN983063 UZJ983062:UZJ983063 VJF983062:VJF983063 VTB983062:VTB983063 WCX983062:WCX983063 WMT983062:WMT983063 WWP983062:WWP983063 AG65558:AG65559 KD65558:KD65559 TZ65558:TZ65559 ADV65558:ADV65559 ANR65558:ANR65559 AXN65558:AXN65559 BHJ65558:BHJ65559 BRF65558:BRF65559 CBB65558:CBB65559 CKX65558:CKX65559 CUT65558:CUT65559 DEP65558:DEP65559 DOL65558:DOL65559 DYH65558:DYH65559 EID65558:EID65559 ERZ65558:ERZ65559 FBV65558:FBV65559 FLR65558:FLR65559 FVN65558:FVN65559 GFJ65558:GFJ65559 GPF65558:GPF65559 GZB65558:GZB65559 HIX65558:HIX65559 HST65558:HST65559 ICP65558:ICP65559 IML65558:IML65559 IWH65558:IWH65559 JGD65558:JGD65559 JPZ65558:JPZ65559 JZV65558:JZV65559 KJR65558:KJR65559 KTN65558:KTN65559 LDJ65558:LDJ65559 LNF65558:LNF65559 LXB65558:LXB65559 MGX65558:MGX65559 MQT65558:MQT65559 NAP65558:NAP65559 NKL65558:NKL65559 NUH65558:NUH65559 OED65558:OED65559 ONZ65558:ONZ65559 OXV65558:OXV65559 PHR65558:PHR65559 PRN65558:PRN65559 QBJ65558:QBJ65559 QLF65558:QLF65559 QVB65558:QVB65559 REX65558:REX65559 ROT65558:ROT65559 RYP65558:RYP65559 SIL65558:SIL65559 SSH65558:SSH65559 TCD65558:TCD65559 TLZ65558:TLZ65559 TVV65558:TVV65559 UFR65558:UFR65559 UPN65558:UPN65559 UZJ65558:UZJ65559 VJF65558:VJF65559 VTB65558:VTB65559 WCX65558:WCX65559 WMT65558:WMT65559 WWP65558:WWP65559 AG131094:AG131095 KD131094:KD131095 TZ131094:TZ131095 ADV131094:ADV131095 ANR131094:ANR131095 AXN131094:AXN131095 BHJ131094:BHJ131095 BRF131094:BRF131095 CBB131094:CBB131095 CKX131094:CKX131095 CUT131094:CUT131095 DEP131094:DEP131095 DOL131094:DOL131095 DYH131094:DYH131095 EID131094:EID131095 ERZ131094:ERZ131095 FBV131094:FBV131095 FLR131094:FLR131095 FVN131094:FVN131095 GFJ131094:GFJ131095 GPF131094:GPF131095 GZB131094:GZB131095 HIX131094:HIX131095 HST131094:HST131095 ICP131094:ICP131095 IML131094:IML131095 IWH131094:IWH131095 JGD131094:JGD131095 JPZ131094:JPZ131095 JZV131094:JZV131095 KJR131094:KJR131095 KTN131094:KTN131095 LDJ131094:LDJ131095 LNF131094:LNF131095 LXB131094:LXB131095 MGX131094:MGX131095 MQT131094:MQT131095 NAP131094:NAP131095 NKL131094:NKL131095 NUH131094:NUH131095 OED131094:OED131095 ONZ131094:ONZ131095 OXV131094:OXV131095 PHR131094:PHR131095 PRN131094:PRN131095 QBJ131094:QBJ131095 QLF131094:QLF131095 QVB131094:QVB131095 REX131094:REX131095 ROT131094:ROT131095 RYP131094:RYP131095 SIL131094:SIL131095 SSH131094:SSH131095 TCD131094:TCD131095 TLZ131094:TLZ131095 TVV131094:TVV131095 UFR131094:UFR131095 UPN131094:UPN131095 UZJ131094:UZJ131095 VJF131094:VJF131095 VTB131094:VTB131095 WCX131094:WCX131095 WMT131094:WMT131095 WWP131094:WWP131095 AG196630:AG196631 KD196630:KD196631 TZ196630:TZ196631 ADV196630:ADV196631 ANR196630:ANR196631 AXN196630:AXN196631 BHJ196630:BHJ196631 BRF196630:BRF196631 CBB196630:CBB196631 CKX196630:CKX196631 CUT196630:CUT196631 DEP196630:DEP196631 DOL196630:DOL196631 DYH196630:DYH196631 EID196630:EID196631 ERZ196630:ERZ196631 FBV196630:FBV196631 FLR196630:FLR196631 FVN196630:FVN196631 GFJ196630:GFJ196631 GPF196630:GPF196631 GZB196630:GZB196631 HIX196630:HIX196631 HST196630:HST196631 ICP196630:ICP196631 IML196630:IML196631 IWH196630:IWH196631 JGD196630:JGD196631 JPZ196630:JPZ196631 JZV196630:JZV196631 KJR196630:KJR196631 KTN196630:KTN196631 LDJ196630:LDJ196631 LNF196630:LNF196631 LXB196630:LXB196631 MGX196630:MGX196631 MQT196630:MQT196631 NAP196630:NAP196631 NKL196630:NKL196631 NUH196630:NUH196631 OED196630:OED196631 ONZ196630:ONZ196631 OXV196630:OXV196631 PHR196630:PHR196631 PRN196630:PRN196631 QBJ196630:QBJ196631 QLF196630:QLF196631 QVB196630:QVB196631 REX196630:REX196631 ROT196630:ROT196631 RYP196630:RYP196631 SIL196630:SIL196631 SSH196630:SSH196631 TCD196630:TCD196631 TLZ196630:TLZ196631 TVV196630:TVV196631 UFR196630:UFR196631 UPN196630:UPN196631 UZJ196630:UZJ196631 VJF196630:VJF196631 VTB196630:VTB196631 WCX196630:WCX196631 WMT196630:WMT196631 WWP196630:WWP196631 AG262166:AG262167 KD262166:KD262167 TZ262166:TZ262167 ADV262166:ADV262167 ANR262166:ANR262167 AXN262166:AXN262167 BHJ262166:BHJ262167 BRF262166:BRF262167 CBB262166:CBB262167 CKX262166:CKX262167 CUT262166:CUT262167 DEP262166:DEP262167 DOL262166:DOL262167 DYH262166:DYH262167 EID262166:EID262167 ERZ262166:ERZ262167 FBV262166:FBV262167 FLR262166:FLR262167 FVN262166:FVN262167 GFJ262166:GFJ262167 GPF262166:GPF262167 GZB262166:GZB262167 HIX262166:HIX262167 HST262166:HST262167 ICP262166:ICP262167 IML262166:IML262167 IWH262166:IWH262167 JGD262166:JGD262167 JPZ262166:JPZ262167 JZV262166:JZV262167 KJR262166:KJR262167 KTN262166:KTN262167 LDJ262166:LDJ262167 LNF262166:LNF262167 LXB262166:LXB262167 MGX262166:MGX262167 MQT262166:MQT262167 NAP262166:NAP262167 NKL262166:NKL262167 NUH262166:NUH262167 OED262166:OED262167 ONZ262166:ONZ262167 OXV262166:OXV262167 PHR262166:PHR262167 PRN262166:PRN262167 QBJ262166:QBJ262167 QLF262166:QLF262167 QVB262166:QVB262167 REX262166:REX262167 ROT262166:ROT262167 RYP262166:RYP262167 SIL262166:SIL262167 SSH262166:SSH262167 TCD262166:TCD262167 TLZ262166:TLZ262167 TVV262166:TVV262167 UFR262166:UFR262167 UPN262166:UPN262167 UZJ262166:UZJ262167 VJF262166:VJF262167 VTB262166:VTB262167 WCX262166:WCX262167 WMT262166:WMT262167 WWP262166:WWP262167 AG327702:AG327703 KD327702:KD327703 TZ327702:TZ327703 ADV327702:ADV327703 ANR327702:ANR327703 AXN327702:AXN327703 BHJ327702:BHJ327703 BRF327702:BRF327703 CBB327702:CBB327703 CKX327702:CKX327703 CUT327702:CUT327703 DEP327702:DEP327703 DOL327702:DOL327703 DYH327702:DYH327703 EID327702:EID327703 ERZ327702:ERZ327703 FBV327702:FBV327703 FLR327702:FLR327703 FVN327702:FVN327703 GFJ327702:GFJ327703 GPF327702:GPF327703 GZB327702:GZB327703 HIX327702:HIX327703 HST327702:HST327703 ICP327702:ICP327703 IML327702:IML327703 IWH327702:IWH327703 JGD327702:JGD327703 JPZ327702:JPZ327703 JZV327702:JZV327703 KJR327702:KJR327703 KTN327702:KTN327703 LDJ327702:LDJ327703 LNF327702:LNF327703 LXB327702:LXB327703 MGX327702:MGX327703 MQT327702:MQT327703 NAP327702:NAP327703 NKL327702:NKL327703 NUH327702:NUH327703 OED327702:OED327703 ONZ327702:ONZ327703 OXV327702:OXV327703 PHR327702:PHR327703 PRN327702:PRN327703 QBJ327702:QBJ327703 QLF327702:QLF327703 QVB327702:QVB327703 REX327702:REX327703 ROT327702:ROT327703 RYP327702:RYP327703 SIL327702:SIL327703 SSH327702:SSH327703 TCD327702:TCD327703 TLZ327702:TLZ327703 TVV327702:TVV327703 UFR327702:UFR327703 UPN327702:UPN327703 UZJ327702:UZJ327703 VJF327702:VJF327703 VTB327702:VTB327703 WCX327702:WCX327703 WMT327702:WMT327703 WWP327702:WWP327703 AG393238:AG393239 KD393238:KD393239 TZ393238:TZ393239 ADV393238:ADV393239 ANR393238:ANR393239 AXN393238:AXN393239 BHJ393238:BHJ393239 BRF393238:BRF393239 CBB393238:CBB393239 CKX393238:CKX393239 CUT393238:CUT393239 DEP393238:DEP393239 DOL393238:DOL393239 DYH393238:DYH393239 EID393238:EID393239 ERZ393238:ERZ393239 FBV393238:FBV393239 FLR393238:FLR393239 FVN393238:FVN393239 GFJ393238:GFJ393239 GPF393238:GPF393239 GZB393238:GZB393239 HIX393238:HIX393239 HST393238:HST393239 ICP393238:ICP393239 IML393238:IML393239 IWH393238:IWH393239 JGD393238:JGD393239 JPZ393238:JPZ393239 JZV393238:JZV393239 KJR393238:KJR393239 KTN393238:KTN393239 LDJ393238:LDJ393239 LNF393238:LNF393239 LXB393238:LXB393239 MGX393238:MGX393239 MQT393238:MQT393239 NAP393238:NAP393239 NKL393238:NKL393239 NUH393238:NUH393239 OED393238:OED393239 ONZ393238:ONZ393239 OXV393238:OXV393239 PHR393238:PHR393239 PRN393238:PRN393239 QBJ393238:QBJ393239 QLF393238:QLF393239 QVB393238:QVB393239 REX393238:REX393239 ROT393238:ROT393239 RYP393238:RYP393239 SIL393238:SIL393239 SSH393238:SSH393239 TCD393238:TCD393239 TLZ393238:TLZ393239 TVV393238:TVV393239 UFR393238:UFR393239 UPN393238:UPN393239 UZJ393238:UZJ393239 VJF393238:VJF393239 VTB393238:VTB393239 WCX393238:WCX393239 WMT393238:WMT393239 WWP393238:WWP393239 AG458774:AG458775 KD458774:KD458775 TZ458774:TZ458775 ADV458774:ADV458775 ANR458774:ANR458775 AXN458774:AXN458775 BHJ458774:BHJ458775 BRF458774:BRF458775 CBB458774:CBB458775 CKX458774:CKX458775 CUT458774:CUT458775 DEP458774:DEP458775 DOL458774:DOL458775 DYH458774:DYH458775 EID458774:EID458775 ERZ458774:ERZ458775 FBV458774:FBV458775 FLR458774:FLR458775 FVN458774:FVN458775 GFJ458774:GFJ458775 GPF458774:GPF458775 GZB458774:GZB458775 HIX458774:HIX458775 HST458774:HST458775 ICP458774:ICP458775 IML458774:IML458775 IWH458774:IWH458775 JGD458774:JGD458775 JPZ458774:JPZ458775 JZV458774:JZV458775 KJR458774:KJR458775 KTN458774:KTN458775 LDJ458774:LDJ458775 LNF458774:LNF458775 LXB458774:LXB458775 MGX458774:MGX458775 MQT458774:MQT458775 NAP458774:NAP458775 NKL458774:NKL458775 NUH458774:NUH458775 OED458774:OED458775 ONZ458774:ONZ458775 OXV458774:OXV458775 PHR458774:PHR458775 PRN458774:PRN458775 QBJ458774:QBJ458775 QLF458774:QLF458775 QVB458774:QVB458775 REX458774:REX458775 ROT458774:ROT458775 RYP458774:RYP458775 SIL458774:SIL458775 SSH458774:SSH458775 TCD458774:TCD458775 TLZ458774:TLZ458775 TVV458774:TVV458775 UFR458774:UFR458775 UPN458774:UPN458775 UZJ458774:UZJ458775 VJF458774:VJF458775 VTB458774:VTB458775 WCX458774:WCX458775 WMT458774:WMT458775 WWP458774:WWP458775 AG524310:AG524311 KD524310:KD524311 TZ524310:TZ524311 ADV524310:ADV524311 ANR524310:ANR524311 AXN524310:AXN524311 BHJ524310:BHJ524311 BRF524310:BRF524311 CBB524310:CBB524311 CKX524310:CKX524311 CUT524310:CUT524311 DEP524310:DEP524311 DOL524310:DOL524311 DYH524310:DYH524311 EID524310:EID524311 ERZ524310:ERZ524311 FBV524310:FBV524311 FLR524310:FLR524311 FVN524310:FVN524311 GFJ524310:GFJ524311 GPF524310:GPF524311 GZB524310:GZB524311 HIX524310:HIX524311 HST524310:HST524311 ICP524310:ICP524311 IML524310:IML524311 IWH524310:IWH524311 JGD524310:JGD524311 JPZ524310:JPZ524311 JZV524310:JZV524311 KJR524310:KJR524311 KTN524310:KTN524311 LDJ524310:LDJ524311 LNF524310:LNF524311 LXB524310:LXB524311 MGX524310:MGX524311 MQT524310:MQT524311 NAP524310:NAP524311 NKL524310:NKL524311 NUH524310:NUH524311 OED524310:OED524311 ONZ524310:ONZ524311 OXV524310:OXV524311 PHR524310:PHR524311 PRN524310:PRN524311 QBJ524310:QBJ524311 QLF524310:QLF524311 QVB524310:QVB524311 REX524310:REX524311 ROT524310:ROT524311 RYP524310:RYP524311 SIL524310:SIL524311 SSH524310:SSH524311 TCD524310:TCD524311 TLZ524310:TLZ524311 TVV524310:TVV524311 UFR524310:UFR524311 UPN524310:UPN524311 UZJ524310:UZJ524311 VJF524310:VJF524311 VTB524310:VTB524311 WCX524310:WCX524311 WMT524310:WMT524311 WWP524310:WWP524311 AG589846:AG589847 KD589846:KD589847 TZ589846:TZ589847 ADV589846:ADV589847 ANR589846:ANR589847 AXN589846:AXN589847 BHJ589846:BHJ589847 BRF589846:BRF589847 CBB589846:CBB589847 CKX589846:CKX589847 CUT589846:CUT589847 DEP589846:DEP589847 DOL589846:DOL589847 DYH589846:DYH589847 EID589846:EID589847 ERZ589846:ERZ589847 FBV589846:FBV589847 FLR589846:FLR589847 FVN589846:FVN589847 GFJ589846:GFJ589847 GPF589846:GPF589847 GZB589846:GZB589847 HIX589846:HIX589847 HST589846:HST589847 ICP589846:ICP589847 IML589846:IML589847 IWH589846:IWH589847 JGD589846:JGD589847 JPZ589846:JPZ589847 JZV589846:JZV589847 KJR589846:KJR589847 KTN589846:KTN589847 LDJ589846:LDJ589847 LNF589846:LNF589847 LXB589846:LXB589847 MGX589846:MGX589847 MQT589846:MQT589847 NAP589846:NAP589847 NKL589846:NKL589847 NUH589846:NUH589847 OED589846:OED589847 ONZ589846:ONZ589847 OXV589846:OXV589847 PHR589846:PHR589847 PRN589846:PRN589847 QBJ589846:QBJ589847 QLF589846:QLF589847 QVB589846:QVB589847 REX589846:REX589847 ROT589846:ROT589847 RYP589846:RYP589847 SIL589846:SIL589847 SSH589846:SSH589847 TCD589846:TCD589847 TLZ589846:TLZ589847 TVV589846:TVV589847 UFR589846:UFR589847 UPN589846:UPN589847 UZJ589846:UZJ589847 VJF589846:VJF589847 VTB589846:VTB589847 WCX589846:WCX589847 WMT589846:WMT589847 WWP589846:WWP589847 AG655382:AG655383 KD655382:KD655383 TZ655382:TZ655383 ADV655382:ADV655383 ANR655382:ANR655383 AXN655382:AXN655383 BHJ655382:BHJ655383 BRF655382:BRF655383 CBB655382:CBB655383 CKX655382:CKX655383 CUT655382:CUT655383 DEP655382:DEP655383 DOL655382:DOL655383 DYH655382:DYH655383 EID655382:EID655383 ERZ655382:ERZ655383 FBV655382:FBV655383 FLR655382:FLR655383 FVN655382:FVN655383 GFJ655382:GFJ655383 GPF655382:GPF655383 GZB655382:GZB655383 HIX655382:HIX655383 HST655382:HST655383 ICP655382:ICP655383 IML655382:IML655383 IWH655382:IWH655383 JGD655382:JGD655383 JPZ655382:JPZ655383 JZV655382:JZV655383 KJR655382:KJR655383 KTN655382:KTN655383 LDJ655382:LDJ655383 LNF655382:LNF655383 LXB655382:LXB655383 MGX655382:MGX655383 MQT655382:MQT655383 NAP655382:NAP655383 NKL655382:NKL655383 NUH655382:NUH655383 OED655382:OED655383 ONZ655382:ONZ655383 OXV655382:OXV655383 PHR655382:PHR655383 PRN655382:PRN655383 QBJ655382:QBJ655383 QLF655382:QLF655383 QVB655382:QVB655383 REX655382:REX655383 ROT655382:ROT655383 RYP655382:RYP655383 SIL655382:SIL655383 SSH655382:SSH655383 TCD655382:TCD655383 TLZ655382:TLZ655383 TVV655382:TVV655383 UFR655382:UFR655383 UPN655382:UPN655383 UZJ655382:UZJ655383 VJF655382:VJF655383 VTB655382:VTB655383 WCX655382:WCX655383 WMT655382:WMT655383 WWP655382:WWP655383 AG720918:AG720919 KD720918:KD720919 TZ720918:TZ720919 ADV720918:ADV720919 ANR720918:ANR720919 AXN720918:AXN720919 BHJ720918:BHJ720919 BRF720918:BRF720919 CBB720918:CBB720919 CKX720918:CKX720919 CUT720918:CUT720919 DEP720918:DEP720919 DOL720918:DOL720919 DYH720918:DYH720919 EID720918:EID720919 ERZ720918:ERZ720919 FBV720918:FBV720919 FLR720918:FLR720919 FVN720918:FVN720919 GFJ720918:GFJ720919 GPF720918:GPF720919 GZB720918:GZB720919 HIX720918:HIX720919 HST720918:HST720919 ICP720918:ICP720919 IML720918:IML720919 IWH720918:IWH720919 JGD720918:JGD720919 JPZ720918:JPZ720919 JZV720918:JZV720919 KJR720918:KJR720919 KTN720918:KTN720919 LDJ720918:LDJ720919 LNF720918:LNF720919 LXB720918:LXB720919 MGX720918:MGX720919 MQT720918:MQT720919 NAP720918:NAP720919 NKL720918:NKL720919 NUH720918:NUH720919 OED720918:OED720919 ONZ720918:ONZ720919 OXV720918:OXV720919 PHR720918:PHR720919 PRN720918:PRN720919 QBJ720918:QBJ720919 QLF720918:QLF720919 QVB720918:QVB720919 REX720918:REX720919 ROT720918:ROT720919 RYP720918:RYP720919 SIL720918:SIL720919 SSH720918:SSH720919 TCD720918:TCD720919 TLZ720918:TLZ720919 TVV720918:TVV720919 UFR720918:UFR720919 UPN720918:UPN720919 UZJ720918:UZJ720919 VJF720918:VJF720919 VTB720918:VTB720919 WCX720918:WCX720919 WMT720918:WMT720919 WWP720918:WWP720919 AG786454:AG786455 KD786454:KD786455 TZ786454:TZ786455 ADV786454:ADV786455 ANR786454:ANR786455 AXN786454:AXN786455 BHJ786454:BHJ786455 BRF786454:BRF786455 CBB786454:CBB786455 CKX786454:CKX786455 CUT786454:CUT786455 DEP786454:DEP786455 DOL786454:DOL786455 DYH786454:DYH786455 EID786454:EID786455 ERZ786454:ERZ786455 FBV786454:FBV786455 FLR786454:FLR786455 FVN786454:FVN786455 GFJ786454:GFJ786455 GPF786454:GPF786455 GZB786454:GZB786455 HIX786454:HIX786455 HST786454:HST786455 ICP786454:ICP786455 IML786454:IML786455 IWH786454:IWH786455 JGD786454:JGD786455 JPZ786454:JPZ786455 JZV786454:JZV786455 KJR786454:KJR786455 KTN786454:KTN786455 LDJ786454:LDJ786455 LNF786454:LNF786455 LXB786454:LXB786455 MGX786454:MGX786455 MQT786454:MQT786455 NAP786454:NAP786455 NKL786454:NKL786455 NUH786454:NUH786455 OED786454:OED786455 ONZ786454:ONZ786455 OXV786454:OXV786455 PHR786454:PHR786455 PRN786454:PRN786455 QBJ786454:QBJ786455 QLF786454:QLF786455 QVB786454:QVB786455 REX786454:REX786455 ROT786454:ROT786455 RYP786454:RYP786455 SIL786454:SIL786455 SSH786454:SSH786455 TCD786454:TCD786455 TLZ786454:TLZ786455 TVV786454:TVV786455 UFR786454:UFR786455 UPN786454:UPN786455 UZJ786454:UZJ786455 VJF786454:VJF786455 VTB786454:VTB786455 WCX786454:WCX786455 WMT786454:WMT786455 WWP786454:WWP786455 AG851990:AG851991 KD851990:KD851991 TZ851990:TZ851991 ADV851990:ADV851991 ANR851990:ANR851991 AXN851990:AXN851991 BHJ851990:BHJ851991 BRF851990:BRF851991 CBB851990:CBB851991 CKX851990:CKX851991 CUT851990:CUT851991 DEP851990:DEP851991 DOL851990:DOL851991 DYH851990:DYH851991 EID851990:EID851991 ERZ851990:ERZ851991 FBV851990:FBV851991 FLR851990:FLR851991 FVN851990:FVN851991 GFJ851990:GFJ851991 GPF851990:GPF851991 GZB851990:GZB851991 HIX851990:HIX851991 HST851990:HST851991 ICP851990:ICP851991 IML851990:IML851991 IWH851990:IWH851991 JGD851990:JGD851991 JPZ851990:JPZ851991 JZV851990:JZV851991 KJR851990:KJR851991 KTN851990:KTN851991 LDJ851990:LDJ851991 LNF851990:LNF851991 LXB851990:LXB851991 MGX851990:MGX851991 MQT851990:MQT851991 NAP851990:NAP851991 NKL851990:NKL851991 NUH851990:NUH851991 OED851990:OED851991 ONZ851990:ONZ851991 OXV851990:OXV851991 PHR851990:PHR851991 PRN851990:PRN851991 QBJ851990:QBJ851991 QLF851990:QLF851991 QVB851990:QVB851991 REX851990:REX851991 ROT851990:ROT851991 RYP851990:RYP851991 SIL851990:SIL851991 SSH851990:SSH851991 TCD851990:TCD851991 TLZ851990:TLZ851991 TVV851990:TVV851991 UFR851990:UFR851991 UPN851990:UPN851991 UZJ851990:UZJ851991 VJF851990:VJF851991 VTB851990:VTB851991 WCX851990:WCX851991 WMT851990:WMT851991 WWP851990:WWP851991 AG917526:AG917527 KD917526:KD917527 TZ917526:TZ917527 ADV917526:ADV917527 ANR917526:ANR917527 AXN917526:AXN917527 BHJ917526:BHJ917527 BRF917526:BRF917527 CBB917526:CBB917527 CKX917526:CKX917527 CUT917526:CUT917527 DEP917526:DEP917527 DOL917526:DOL917527 DYH917526:DYH917527 EID917526:EID917527 ERZ917526:ERZ917527 FBV917526:FBV917527 FLR917526:FLR917527 FVN917526:FVN917527 GFJ917526:GFJ917527 GPF917526:GPF917527 GZB917526:GZB917527 HIX917526:HIX917527 HST917526:HST917527 ICP917526:ICP917527 IML917526:IML917527 IWH917526:IWH917527 JGD917526:JGD917527 JPZ917526:JPZ917527 JZV917526:JZV917527 KJR917526:KJR917527 KTN917526:KTN917527 LDJ917526:LDJ917527 LNF917526:LNF917527 LXB917526:LXB917527 MGX917526:MGX917527 MQT917526:MQT917527 NAP917526:NAP917527 NKL917526:NKL917527 NUH917526:NUH917527 OED917526:OED917527 ONZ917526:ONZ917527 OXV917526:OXV917527 PHR917526:PHR917527 PRN917526:PRN917527 QBJ917526:QBJ917527 QLF917526:QLF917527 QVB917526:QVB917527 REX917526:REX917527 ROT917526:ROT917527 RYP917526:RYP917527 SIL917526:SIL917527 SSH917526:SSH917527 TCD917526:TCD917527 TLZ917526:TLZ917527 TVV917526:TVV917527 UFR917526:UFR917527 UPN917526:UPN917527 UZJ917526:UZJ917527 VJF917526:VJF917527 VTB917526:VTB917527 WCX917526:WCX917527 WMT917526:WMT917527 WWP917526:WWP917527 AH22:AH23 KE22:KE23 UA22:UA23 ADW22:ADW23 ANS22:ANS23 AXO22:AXO23 BHK22:BHK23 BRG22:BRG23 CBC22:CBC23 CKY22:CKY23 CUU22:CUU23 DEQ22:DEQ23 DOM22:DOM23 DYI22:DYI23 EIE22:EIE23 ESA22:ESA23 FBW22:FBW23 FLS22:FLS23 FVO22:FVO23 GFK22:GFK23 GPG22:GPG23 GZC22:GZC23 HIY22:HIY23 HSU22:HSU23 ICQ22:ICQ23 IMM22:IMM23 IWI22:IWI23 JGE22:JGE23 JQA22:JQA23 JZW22:JZW23 KJS22:KJS23 KTO22:KTO23 LDK22:LDK23 LNG22:LNG23 LXC22:LXC23 MGY22:MGY23 MQU22:MQU23 NAQ22:NAQ23 NKM22:NKM23 NUI22:NUI23 OEE22:OEE23 OOA22:OOA23 OXW22:OXW23 PHS22:PHS23 PRO22:PRO23 QBK22:QBK23 QLG22:QLG23 QVC22:QVC23 REY22:REY23 ROU22:ROU23 RYQ22:RYQ23 SIM22:SIM23 SSI22:SSI23 TCE22:TCE23 TMA22:TMA23 TVW22:TVW23 UFS22:UFS23 UPO22:UPO23 UZK22:UZK23 VJG22:VJG23 VTC22:VTC23 WCY22:WCY23 WMU22:WMU23 WWQ22:WWQ23">
      <formula1>$AM$4:$AM$5</formula1>
      <formula2>0</formula2>
    </dataValidation>
    <dataValidation type="list" allowBlank="1" showErrorMessage="1" sqref="WVP983063 G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G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G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G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G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G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G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G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G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G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G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G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G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G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G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formula1>$AV$3:$AV$7</formula1>
      <formula2>0</formula2>
    </dataValidation>
    <dataValidation type="list" allowBlank="1" showErrorMessage="1" sqref="N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N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N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N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N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N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N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N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N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N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N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N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N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N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N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WVW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formula1>$AU$10:$AU$11</formula1>
      <formula2>0</formula2>
    </dataValidation>
    <dataValidation type="list" allowBlank="1" showErrorMessage="1" sqref="P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P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P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P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P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P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P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P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P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P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P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P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P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P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P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P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formula1>$AM$7:$AM$9</formula1>
      <formula2>0</formula2>
    </dataValidation>
    <dataValidation type="list" allowBlank="1" showErrorMessage="1" sqref="B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B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B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B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B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B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B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B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B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B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B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B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B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B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B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B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$AV$2:$AV$7</formula1>
      <formula2>0</formula2>
    </dataValidation>
    <dataValidation type="list" allowBlank="1" showErrorMessage="1" sqref="WWL23 WMP23 WCT23 VSX23 VJB23 UZF23 UPJ23 UFN23 TVR23 TLV23 TBZ23 SSD23 SIH23 RYL23 ROP23 RET23 QUX23 QLB23 QBF23 PRJ23 PHN23 OXR23 ONV23 ODZ23 NUD23 NKH23 NAL23 MQP23 MGT23 LWX23 LNB23 LDF23 KTJ23 KJN23 JZR23 JPV23 JFZ23 IWD23 IMH23 ICL23 HSP23 HIT23 GYX23 GPB23 GFF23 FVJ23 FLN23 FBR23 ERV23 EHZ23 DYD23 DOH23 DEL23 CUP23 CKT23 CAX23 BRB23 BHF23 AXJ23 ANN23 ADR23 TV23 JZ23">
      <formula1>$BI$2:$BI$10</formula1>
    </dataValidation>
    <dataValidation type="list" allowBlank="1" showErrorMessage="1" sqref="AF23 KC23 TY23 ADU23 ANQ23 AXM23 BHI23 BRE23 CBA23 CKW23 CUS23 DEO23 DOK23 DYG23 EIC23 ERY23 FBU23 FLQ23 FVM23 GFI23 GPE23 GZA23 HIW23 HSS23 ICO23 IMK23 IWG23 JGC23 JPY23 JZU23 KJQ23 KTM23 LDI23 LNE23 LXA23 MGW23 MQS23 NAO23 NKK23 NUG23 OEC23 ONY23 OXU23 PHQ23 PRM23 QBI23 QLE23 QVA23 REW23 ROS23 RYO23 SIK23 SSG23 TCC23 TLY23 TVU23 UFQ23 UPM23 UZI23 VJE23 VTA23 WCW23 WMS23 WWO23">
      <formula1>$AN$8:$AN$9</formula1>
    </dataValidation>
    <dataValidation type="list" allowBlank="1" showErrorMessage="1" sqref="G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formula1>$AW$2:$AW$9</formula1>
    </dataValidation>
    <dataValidation type="list" allowBlank="1" showErrorMessage="1" sqref="AC23">
      <formula1>$BI$2:$BI$11</formula1>
    </dataValidation>
    <dataValidation type="list" allowBlank="1" showErrorMessage="1" sqref="N23">
      <formula1>$AU$10:$AU$14</formula1>
    </dataValidation>
    <dataValidation type="list" allowBlank="1" showInputMessage="1" showErrorMessage="1" sqref="AE23">
      <formula1>$AE$14:$AE$17</formula1>
    </dataValidation>
    <dataValidation type="list" allowBlank="1" showErrorMessage="1" sqref="R17">
      <formula1>$W$3:$W$14</formula1>
    </dataValidation>
    <dataValidation type="list" allowBlank="1" showInputMessage="1" showErrorMessage="1" sqref="AO23">
      <formula1>"1-Fijo,2-Variable"</formula1>
    </dataValidation>
    <dataValidation type="list" allowBlank="1" showErrorMessage="1" sqref="AD23">
      <formula1>$BX$3:$BX$9</formula1>
    </dataValidation>
  </dataValidations>
  <pageMargins left="0.7" right="0.7" top="0.75" bottom="0.75" header="0.51180555555555551" footer="0.51180555555555551"/>
  <pageSetup paperSize="5" scale="50" firstPageNumber="0"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BE65"/>
  <sheetViews>
    <sheetView showGridLines="0" topLeftCell="A51" zoomScale="85" zoomScaleNormal="85" zoomScalePageLayoutView="153" workbookViewId="0">
      <selection activeCell="A30" sqref="A30"/>
    </sheetView>
  </sheetViews>
  <sheetFormatPr baseColWidth="10" defaultColWidth="11.42578125" defaultRowHeight="15"/>
  <cols>
    <col min="1" max="1" width="22.42578125" style="14" bestFit="1" customWidth="1"/>
    <col min="2" max="2" width="20.42578125" style="15" customWidth="1"/>
    <col min="3" max="12" width="6.7109375" style="15" customWidth="1"/>
    <col min="13" max="13" width="3.85546875" style="15" customWidth="1"/>
    <col min="14" max="20" width="3.140625" style="15" bestFit="1" customWidth="1"/>
    <col min="21" max="21" width="4.42578125" style="15" bestFit="1" customWidth="1"/>
    <col min="22" max="22" width="3" style="15" customWidth="1"/>
    <col min="23" max="23" width="4.42578125" style="15" bestFit="1" customWidth="1"/>
    <col min="24" max="16384" width="11.42578125" style="15"/>
  </cols>
  <sheetData>
    <row r="2" spans="1:29">
      <c r="A2" s="967" t="s">
        <v>458</v>
      </c>
      <c r="B2" s="967"/>
      <c r="C2" s="967"/>
      <c r="D2" s="967"/>
      <c r="E2" s="967"/>
      <c r="F2" s="967"/>
      <c r="G2" s="967"/>
      <c r="H2" s="967"/>
      <c r="I2" s="967"/>
      <c r="J2" s="967"/>
      <c r="K2" s="967"/>
      <c r="L2" s="967"/>
      <c r="M2" s="967"/>
      <c r="N2" s="967"/>
      <c r="O2" s="967"/>
      <c r="P2" s="967"/>
      <c r="Q2" s="967"/>
      <c r="R2" s="967"/>
    </row>
    <row r="4" spans="1:29" ht="15" customHeight="1">
      <c r="A4" s="968" t="s">
        <v>459</v>
      </c>
      <c r="B4" s="968" t="s">
        <v>97</v>
      </c>
      <c r="C4" s="968"/>
      <c r="D4" s="968"/>
      <c r="E4" s="968"/>
      <c r="F4" s="968"/>
      <c r="G4" s="968"/>
      <c r="H4" s="968"/>
      <c r="I4" s="968"/>
      <c r="J4" s="968"/>
      <c r="K4" s="968"/>
      <c r="L4" s="968"/>
      <c r="M4" s="968"/>
      <c r="N4" s="968"/>
      <c r="O4" s="968"/>
      <c r="P4" s="968"/>
      <c r="Q4" s="968"/>
      <c r="R4" s="968"/>
      <c r="S4" s="968"/>
      <c r="T4" s="968"/>
      <c r="U4" s="968"/>
      <c r="V4" s="968"/>
      <c r="W4" s="968"/>
      <c r="X4" s="968"/>
    </row>
    <row r="5" spans="1:29">
      <c r="A5" s="968"/>
      <c r="B5" s="968"/>
      <c r="C5" s="968"/>
      <c r="D5" s="968"/>
      <c r="E5" s="968"/>
      <c r="F5" s="968"/>
      <c r="G5" s="968"/>
      <c r="H5" s="968"/>
      <c r="I5" s="968"/>
      <c r="J5" s="968"/>
      <c r="K5" s="968"/>
      <c r="L5" s="968"/>
      <c r="M5" s="968"/>
      <c r="N5" s="968"/>
      <c r="O5" s="968"/>
      <c r="P5" s="968"/>
      <c r="Q5" s="968"/>
      <c r="R5" s="968"/>
      <c r="S5" s="968"/>
      <c r="T5" s="968"/>
      <c r="U5" s="968"/>
      <c r="V5" s="968"/>
      <c r="W5" s="968"/>
      <c r="X5" s="968"/>
    </row>
    <row r="6" spans="1:29">
      <c r="A6" s="968"/>
      <c r="B6" s="968"/>
      <c r="C6" s="968"/>
      <c r="D6" s="968"/>
      <c r="E6" s="968"/>
      <c r="F6" s="968"/>
      <c r="G6" s="968"/>
      <c r="H6" s="968"/>
      <c r="I6" s="968"/>
      <c r="J6" s="968"/>
      <c r="K6" s="968"/>
      <c r="L6" s="968"/>
      <c r="M6" s="968"/>
      <c r="N6" s="968"/>
      <c r="O6" s="968"/>
      <c r="P6" s="968"/>
      <c r="Q6" s="968"/>
      <c r="R6" s="968"/>
      <c r="S6" s="968"/>
      <c r="T6" s="968"/>
      <c r="U6" s="968"/>
      <c r="V6" s="968"/>
      <c r="W6" s="968"/>
      <c r="X6" s="968"/>
    </row>
    <row r="7" spans="1:29" ht="44.25" customHeight="1">
      <c r="A7" s="969" t="s">
        <v>2547</v>
      </c>
      <c r="B7" s="970" t="s">
        <v>460</v>
      </c>
      <c r="C7" s="970"/>
      <c r="D7" s="970"/>
      <c r="E7" s="971" t="s">
        <v>461</v>
      </c>
      <c r="F7" s="971"/>
      <c r="G7" s="971"/>
      <c r="H7" s="971"/>
      <c r="I7" s="971"/>
      <c r="J7" s="971"/>
      <c r="K7" s="971"/>
      <c r="L7" s="971"/>
      <c r="M7" s="971"/>
      <c r="N7" s="971"/>
      <c r="O7" s="971"/>
      <c r="P7" s="971"/>
      <c r="Q7" s="971"/>
      <c r="R7" s="971"/>
      <c r="S7" s="971"/>
      <c r="T7" s="971"/>
      <c r="U7" s="971"/>
      <c r="V7" s="971"/>
      <c r="W7" s="971"/>
      <c r="X7" s="971"/>
    </row>
    <row r="8" spans="1:29">
      <c r="A8" s="969"/>
      <c r="B8" s="972">
        <v>1</v>
      </c>
      <c r="C8" s="972"/>
      <c r="D8" s="972"/>
      <c r="E8" s="973" t="s">
        <v>253</v>
      </c>
      <c r="F8" s="973"/>
      <c r="G8" s="973"/>
      <c r="H8" s="973"/>
      <c r="I8" s="973"/>
      <c r="J8" s="973"/>
      <c r="K8" s="973"/>
      <c r="L8" s="973"/>
      <c r="M8" s="973"/>
      <c r="N8" s="973"/>
      <c r="O8" s="973"/>
      <c r="P8" s="973"/>
      <c r="Q8" s="973"/>
      <c r="R8" s="973"/>
      <c r="S8" s="973"/>
      <c r="T8" s="973"/>
      <c r="U8" s="973"/>
      <c r="V8" s="973"/>
      <c r="W8" s="973"/>
      <c r="X8" s="973"/>
      <c r="Y8" s="442" t="s">
        <v>2542</v>
      </c>
      <c r="Z8" s="422"/>
      <c r="AA8" s="422"/>
      <c r="AB8" s="422"/>
      <c r="AC8" s="422"/>
    </row>
    <row r="9" spans="1:29">
      <c r="A9" s="969"/>
      <c r="B9" s="974">
        <v>2</v>
      </c>
      <c r="C9" s="974"/>
      <c r="D9" s="974"/>
      <c r="E9" s="973" t="s">
        <v>254</v>
      </c>
      <c r="F9" s="973"/>
      <c r="G9" s="973"/>
      <c r="H9" s="973"/>
      <c r="I9" s="973"/>
      <c r="J9" s="973"/>
      <c r="K9" s="973"/>
      <c r="L9" s="973"/>
      <c r="M9" s="973"/>
      <c r="N9" s="973"/>
      <c r="O9" s="973"/>
      <c r="P9" s="973"/>
      <c r="Q9" s="973"/>
      <c r="R9" s="973"/>
      <c r="S9" s="973"/>
      <c r="T9" s="973"/>
      <c r="U9" s="973"/>
      <c r="V9" s="973"/>
      <c r="W9" s="973"/>
      <c r="X9" s="973"/>
    </row>
    <row r="10" spans="1:29">
      <c r="A10" s="969"/>
      <c r="B10" s="974">
        <v>18</v>
      </c>
      <c r="C10" s="974"/>
      <c r="D10" s="974"/>
      <c r="E10" s="973" t="s">
        <v>255</v>
      </c>
      <c r="F10" s="973"/>
      <c r="G10" s="973"/>
      <c r="H10" s="973"/>
      <c r="I10" s="973"/>
      <c r="J10" s="973"/>
      <c r="K10" s="973"/>
      <c r="L10" s="973"/>
      <c r="M10" s="973"/>
      <c r="N10" s="973"/>
      <c r="O10" s="973"/>
      <c r="P10" s="973"/>
      <c r="Q10" s="973"/>
      <c r="R10" s="973"/>
      <c r="S10" s="973"/>
      <c r="T10" s="973"/>
      <c r="U10" s="973"/>
      <c r="V10" s="973"/>
      <c r="W10" s="973"/>
      <c r="X10" s="973"/>
    </row>
    <row r="11" spans="1:29">
      <c r="A11" s="969"/>
      <c r="B11" s="974">
        <v>19</v>
      </c>
      <c r="C11" s="974"/>
      <c r="D11" s="974"/>
      <c r="E11" s="973" t="s">
        <v>256</v>
      </c>
      <c r="F11" s="973"/>
      <c r="G11" s="973"/>
      <c r="H11" s="973"/>
      <c r="I11" s="973"/>
      <c r="J11" s="973"/>
      <c r="K11" s="973"/>
      <c r="L11" s="973"/>
      <c r="M11" s="973"/>
      <c r="N11" s="973"/>
      <c r="O11" s="973"/>
      <c r="P11" s="973"/>
      <c r="Q11" s="973"/>
      <c r="R11" s="973"/>
      <c r="S11" s="973"/>
      <c r="T11" s="973"/>
      <c r="U11" s="973"/>
      <c r="V11" s="973"/>
      <c r="W11" s="973"/>
      <c r="X11" s="973"/>
    </row>
    <row r="12" spans="1:29">
      <c r="A12" s="969"/>
      <c r="B12" s="974">
        <v>22</v>
      </c>
      <c r="C12" s="974"/>
      <c r="D12" s="974"/>
      <c r="E12" s="973" t="s">
        <v>257</v>
      </c>
      <c r="F12" s="973"/>
      <c r="G12" s="973"/>
      <c r="H12" s="973"/>
      <c r="I12" s="973"/>
      <c r="J12" s="973"/>
      <c r="K12" s="973"/>
      <c r="L12" s="973"/>
      <c r="M12" s="973"/>
      <c r="N12" s="973"/>
      <c r="O12" s="973"/>
      <c r="P12" s="973"/>
      <c r="Q12" s="973"/>
      <c r="R12" s="973"/>
      <c r="S12" s="973"/>
      <c r="T12" s="973"/>
      <c r="U12" s="973"/>
      <c r="V12" s="973"/>
      <c r="W12" s="973"/>
      <c r="X12" s="973"/>
    </row>
    <row r="13" spans="1:29">
      <c r="A13" s="969"/>
      <c r="B13" s="974">
        <v>30</v>
      </c>
      <c r="C13" s="974"/>
      <c r="D13" s="974"/>
      <c r="E13" s="973" t="s">
        <v>258</v>
      </c>
      <c r="F13" s="973"/>
      <c r="G13" s="973"/>
      <c r="H13" s="973"/>
      <c r="I13" s="973"/>
      <c r="J13" s="973"/>
      <c r="K13" s="973"/>
      <c r="L13" s="973"/>
      <c r="M13" s="973"/>
      <c r="N13" s="973"/>
      <c r="O13" s="973"/>
      <c r="P13" s="973"/>
      <c r="Q13" s="973"/>
      <c r="R13" s="973"/>
      <c r="S13" s="973"/>
      <c r="T13" s="973"/>
      <c r="U13" s="973"/>
      <c r="V13" s="973"/>
      <c r="W13" s="973"/>
      <c r="X13" s="973"/>
    </row>
    <row r="14" spans="1:29">
      <c r="A14" s="969"/>
      <c r="B14" s="974">
        <v>31</v>
      </c>
      <c r="C14" s="974"/>
      <c r="D14" s="974"/>
      <c r="E14" s="973" t="s">
        <v>259</v>
      </c>
      <c r="F14" s="973"/>
      <c r="G14" s="973"/>
      <c r="H14" s="973"/>
      <c r="I14" s="973"/>
      <c r="J14" s="973"/>
      <c r="K14" s="973"/>
      <c r="L14" s="973"/>
      <c r="M14" s="973"/>
      <c r="N14" s="973"/>
      <c r="O14" s="973"/>
      <c r="P14" s="973"/>
      <c r="Q14" s="973"/>
      <c r="R14" s="973"/>
      <c r="S14" s="973"/>
      <c r="T14" s="973"/>
      <c r="U14" s="973"/>
      <c r="V14" s="973"/>
      <c r="W14" s="973"/>
      <c r="X14" s="973"/>
    </row>
    <row r="15" spans="1:29" ht="30.6" customHeight="1">
      <c r="A15" s="969"/>
      <c r="B15" s="975">
        <v>32</v>
      </c>
      <c r="C15" s="975"/>
      <c r="D15" s="975"/>
      <c r="E15" s="976" t="s">
        <v>260</v>
      </c>
      <c r="F15" s="976"/>
      <c r="G15" s="976"/>
      <c r="H15" s="976"/>
      <c r="I15" s="976"/>
      <c r="J15" s="976"/>
      <c r="K15" s="976"/>
      <c r="L15" s="976"/>
      <c r="M15" s="976"/>
      <c r="N15" s="976"/>
      <c r="O15" s="976"/>
      <c r="P15" s="976"/>
      <c r="Q15" s="976"/>
      <c r="R15" s="976"/>
      <c r="S15" s="976"/>
      <c r="T15" s="976"/>
      <c r="U15" s="976"/>
      <c r="V15" s="976"/>
      <c r="W15" s="976"/>
      <c r="X15" s="976"/>
    </row>
    <row r="16" spans="1:29">
      <c r="A16" s="969"/>
      <c r="B16" s="975">
        <v>44</v>
      </c>
      <c r="C16" s="975"/>
      <c r="D16" s="975"/>
      <c r="E16" s="973" t="s">
        <v>261</v>
      </c>
      <c r="F16" s="973"/>
      <c r="G16" s="973"/>
      <c r="H16" s="973"/>
      <c r="I16" s="973"/>
      <c r="J16" s="973"/>
      <c r="K16" s="973"/>
      <c r="L16" s="973"/>
      <c r="M16" s="973"/>
      <c r="N16" s="973"/>
      <c r="O16" s="973"/>
      <c r="P16" s="973"/>
      <c r="Q16" s="973"/>
      <c r="R16" s="973"/>
      <c r="S16" s="973"/>
      <c r="T16" s="973"/>
      <c r="U16" s="973"/>
      <c r="V16" s="973"/>
      <c r="W16" s="973"/>
      <c r="X16" s="973"/>
    </row>
    <row r="17" spans="1:37">
      <c r="A17" s="969"/>
      <c r="B17" s="974">
        <v>45</v>
      </c>
      <c r="C17" s="974"/>
      <c r="D17" s="974"/>
      <c r="E17" s="973" t="s">
        <v>262</v>
      </c>
      <c r="F17" s="973"/>
      <c r="G17" s="973"/>
      <c r="H17" s="973"/>
      <c r="I17" s="973"/>
      <c r="J17" s="973"/>
      <c r="K17" s="973"/>
      <c r="L17" s="973"/>
      <c r="M17" s="973"/>
      <c r="N17" s="973"/>
      <c r="O17" s="973"/>
      <c r="P17" s="973"/>
      <c r="Q17" s="973"/>
      <c r="R17" s="973"/>
      <c r="S17" s="973"/>
      <c r="T17" s="973"/>
      <c r="U17" s="973"/>
      <c r="V17" s="973"/>
      <c r="W17" s="973"/>
      <c r="X17" s="973"/>
    </row>
    <row r="18" spans="1:37">
      <c r="A18" s="969"/>
      <c r="B18" s="974">
        <v>47</v>
      </c>
      <c r="C18" s="974"/>
      <c r="D18" s="974"/>
      <c r="E18" s="973" t="s">
        <v>263</v>
      </c>
      <c r="F18" s="973"/>
      <c r="G18" s="973"/>
      <c r="H18" s="973"/>
      <c r="I18" s="973"/>
      <c r="J18" s="973"/>
      <c r="K18" s="973"/>
      <c r="L18" s="973"/>
      <c r="M18" s="973"/>
      <c r="N18" s="973"/>
      <c r="O18" s="973"/>
      <c r="P18" s="973"/>
      <c r="Q18" s="973"/>
      <c r="R18" s="973"/>
      <c r="S18" s="973"/>
      <c r="T18" s="973"/>
      <c r="U18" s="973"/>
      <c r="V18" s="973"/>
      <c r="W18" s="973"/>
      <c r="X18" s="973"/>
    </row>
    <row r="19" spans="1:37">
      <c r="A19" s="969"/>
      <c r="B19" s="974">
        <v>55</v>
      </c>
      <c r="C19" s="974"/>
      <c r="D19" s="974"/>
      <c r="E19" s="973" t="s">
        <v>264</v>
      </c>
      <c r="F19" s="973"/>
      <c r="G19" s="973"/>
      <c r="H19" s="973"/>
      <c r="I19" s="973"/>
      <c r="J19" s="973"/>
      <c r="K19" s="973"/>
      <c r="L19" s="973"/>
      <c r="M19" s="973"/>
      <c r="N19" s="973"/>
      <c r="O19" s="973"/>
      <c r="P19" s="973"/>
      <c r="Q19" s="973"/>
      <c r="R19" s="973"/>
      <c r="S19" s="973"/>
      <c r="T19" s="973"/>
      <c r="U19" s="973"/>
      <c r="V19" s="973"/>
      <c r="W19" s="973"/>
      <c r="X19" s="973"/>
    </row>
    <row r="20" spans="1:37">
      <c r="A20" s="969"/>
      <c r="B20" s="974">
        <v>68</v>
      </c>
      <c r="C20" s="974"/>
      <c r="D20" s="974"/>
      <c r="E20" s="973" t="s">
        <v>2522</v>
      </c>
      <c r="F20" s="973"/>
      <c r="G20" s="973"/>
      <c r="H20" s="973"/>
      <c r="I20" s="973"/>
      <c r="J20" s="973"/>
      <c r="K20" s="973"/>
      <c r="L20" s="973"/>
      <c r="M20" s="973"/>
      <c r="N20" s="973"/>
      <c r="O20" s="973"/>
      <c r="P20" s="973"/>
      <c r="Q20" s="973"/>
      <c r="R20" s="973"/>
      <c r="S20" s="973"/>
      <c r="T20" s="973"/>
      <c r="U20" s="973"/>
      <c r="V20" s="973"/>
      <c r="W20" s="973"/>
      <c r="X20" s="973"/>
    </row>
    <row r="21" spans="1:37" ht="36" customHeight="1">
      <c r="A21" s="977" t="s">
        <v>2546</v>
      </c>
      <c r="B21" s="979">
        <v>51</v>
      </c>
      <c r="C21" s="980"/>
      <c r="D21" s="981"/>
      <c r="E21" s="985" t="s">
        <v>62</v>
      </c>
      <c r="F21" s="986"/>
      <c r="G21" s="986"/>
      <c r="H21" s="986"/>
      <c r="I21" s="986"/>
      <c r="J21" s="986"/>
      <c r="K21" s="986"/>
      <c r="L21" s="986"/>
      <c r="M21" s="986"/>
      <c r="N21" s="986"/>
      <c r="O21" s="986"/>
      <c r="P21" s="986"/>
      <c r="Q21" s="986"/>
      <c r="R21" s="986"/>
      <c r="S21" s="986"/>
      <c r="T21" s="986"/>
      <c r="U21" s="986"/>
      <c r="V21" s="986"/>
      <c r="W21" s="986"/>
      <c r="X21" s="987"/>
      <c r="Y21" s="1007" t="s">
        <v>2543</v>
      </c>
      <c r="Z21" s="1008"/>
      <c r="AA21" s="1008"/>
      <c r="AB21" s="1008"/>
    </row>
    <row r="22" spans="1:37" ht="29.45" customHeight="1">
      <c r="A22" s="978"/>
      <c r="B22" s="982"/>
      <c r="C22" s="983"/>
      <c r="D22" s="984"/>
      <c r="E22" s="988"/>
      <c r="F22" s="989"/>
      <c r="G22" s="989"/>
      <c r="H22" s="989"/>
      <c r="I22" s="989"/>
      <c r="J22" s="989"/>
      <c r="K22" s="989"/>
      <c r="L22" s="989"/>
      <c r="M22" s="989"/>
      <c r="N22" s="989"/>
      <c r="O22" s="989"/>
      <c r="P22" s="989"/>
      <c r="Q22" s="989"/>
      <c r="R22" s="989"/>
      <c r="S22" s="989"/>
      <c r="T22" s="989"/>
      <c r="U22" s="989"/>
      <c r="V22" s="989"/>
      <c r="W22" s="989"/>
      <c r="X22" s="990"/>
      <c r="Y22" s="1007"/>
      <c r="Z22" s="1008"/>
      <c r="AA22" s="1008"/>
      <c r="AB22" s="1008"/>
    </row>
    <row r="23" spans="1:37">
      <c r="A23" s="991" t="s">
        <v>2548</v>
      </c>
      <c r="B23" s="992" t="s">
        <v>98</v>
      </c>
      <c r="C23" s="992"/>
      <c r="D23" s="992"/>
      <c r="E23" s="992"/>
      <c r="F23" s="992"/>
      <c r="G23" s="992"/>
      <c r="H23" s="992"/>
      <c r="I23" s="992"/>
      <c r="J23" s="992"/>
      <c r="K23" s="992"/>
      <c r="L23" s="992"/>
      <c r="M23" s="992"/>
      <c r="N23" s="992"/>
      <c r="O23" s="992"/>
      <c r="P23" s="992"/>
      <c r="Q23" s="992"/>
      <c r="R23" s="992"/>
      <c r="S23" s="992"/>
      <c r="T23" s="992"/>
      <c r="U23" s="992"/>
      <c r="V23" s="992"/>
      <c r="W23" s="992"/>
      <c r="X23" s="992"/>
    </row>
    <row r="24" spans="1:37" ht="51" customHeight="1">
      <c r="A24" s="991"/>
      <c r="B24" s="970" t="s">
        <v>462</v>
      </c>
      <c r="C24" s="970"/>
      <c r="D24" s="970"/>
      <c r="E24" s="971" t="s">
        <v>461</v>
      </c>
      <c r="F24" s="971"/>
      <c r="G24" s="971"/>
      <c r="H24" s="971"/>
      <c r="I24" s="971"/>
      <c r="J24" s="971"/>
      <c r="K24" s="971"/>
      <c r="L24" s="971"/>
      <c r="M24" s="971"/>
      <c r="N24" s="971"/>
      <c r="O24" s="971"/>
      <c r="P24" s="971"/>
      <c r="Q24" s="971"/>
      <c r="R24" s="971"/>
      <c r="S24" s="971"/>
      <c r="T24" s="971"/>
      <c r="U24" s="971"/>
      <c r="V24" s="971"/>
      <c r="W24" s="971"/>
      <c r="X24" s="971"/>
    </row>
    <row r="25" spans="1:37">
      <c r="A25" s="991"/>
      <c r="B25" s="974">
        <v>20</v>
      </c>
      <c r="C25" s="974"/>
      <c r="D25" s="974"/>
      <c r="E25" s="973" t="s">
        <v>265</v>
      </c>
      <c r="F25" s="973"/>
      <c r="G25" s="973"/>
      <c r="H25" s="973"/>
      <c r="I25" s="973"/>
      <c r="J25" s="973"/>
      <c r="K25" s="973"/>
      <c r="L25" s="973"/>
      <c r="M25" s="973"/>
      <c r="N25" s="973"/>
      <c r="O25" s="973"/>
      <c r="P25" s="973"/>
      <c r="Q25" s="973"/>
      <c r="R25" s="973"/>
      <c r="S25" s="973"/>
      <c r="T25" s="973"/>
      <c r="U25" s="973"/>
      <c r="V25" s="973"/>
      <c r="W25" s="973"/>
      <c r="X25" s="973"/>
    </row>
    <row r="26" spans="1:37">
      <c r="A26" s="991"/>
      <c r="B26" s="974">
        <v>21</v>
      </c>
      <c r="C26" s="974"/>
      <c r="D26" s="974"/>
      <c r="E26" s="973" t="s">
        <v>266</v>
      </c>
      <c r="F26" s="973"/>
      <c r="G26" s="973"/>
      <c r="H26" s="973"/>
      <c r="I26" s="973"/>
      <c r="J26" s="973"/>
      <c r="K26" s="973"/>
      <c r="L26" s="973"/>
      <c r="M26" s="973"/>
      <c r="N26" s="973"/>
      <c r="O26" s="973"/>
      <c r="P26" s="973"/>
      <c r="Q26" s="973"/>
      <c r="R26" s="973"/>
      <c r="S26" s="973"/>
      <c r="T26" s="973"/>
      <c r="U26" s="973"/>
      <c r="V26" s="973"/>
      <c r="W26" s="973"/>
      <c r="X26" s="973"/>
    </row>
    <row r="27" spans="1:37">
      <c r="A27" s="991"/>
      <c r="B27" s="974">
        <v>23</v>
      </c>
      <c r="C27" s="974"/>
      <c r="D27" s="974"/>
      <c r="E27" s="973" t="s">
        <v>471</v>
      </c>
      <c r="F27" s="973"/>
      <c r="G27" s="973"/>
      <c r="H27" s="973"/>
      <c r="I27" s="973"/>
      <c r="J27" s="973"/>
      <c r="K27" s="973"/>
      <c r="L27" s="973"/>
      <c r="M27" s="973"/>
      <c r="N27" s="973"/>
      <c r="O27" s="973"/>
      <c r="P27" s="973"/>
      <c r="Q27" s="973"/>
      <c r="R27" s="973"/>
      <c r="S27" s="973"/>
      <c r="T27" s="973"/>
      <c r="U27" s="973"/>
      <c r="V27" s="973"/>
      <c r="W27" s="973"/>
      <c r="X27" s="973"/>
    </row>
    <row r="28" spans="1:37">
      <c r="A28" s="836"/>
      <c r="B28" s="974">
        <v>58</v>
      </c>
      <c r="C28" s="974"/>
      <c r="D28" s="974"/>
      <c r="E28" s="973" t="s">
        <v>267</v>
      </c>
      <c r="F28" s="973"/>
      <c r="G28" s="973"/>
      <c r="H28" s="973"/>
      <c r="I28" s="973"/>
      <c r="J28" s="973"/>
      <c r="K28" s="973"/>
      <c r="L28" s="973"/>
      <c r="M28" s="973"/>
      <c r="N28" s="973"/>
      <c r="O28" s="973"/>
      <c r="P28" s="973"/>
      <c r="Q28" s="973"/>
      <c r="R28" s="973"/>
      <c r="S28" s="973"/>
      <c r="T28" s="973"/>
      <c r="U28" s="973"/>
      <c r="V28" s="973"/>
      <c r="W28" s="973"/>
      <c r="X28" s="973"/>
    </row>
    <row r="32" spans="1:37" ht="30">
      <c r="A32" s="443" t="s">
        <v>268</v>
      </c>
      <c r="B32" s="1015" t="s">
        <v>99</v>
      </c>
      <c r="C32" s="1015"/>
      <c r="D32" s="1015"/>
      <c r="E32" s="1015"/>
      <c r="F32" s="1015"/>
      <c r="G32" s="1015"/>
      <c r="H32" s="1015"/>
      <c r="I32" s="1015"/>
      <c r="J32" s="1015"/>
      <c r="K32" s="1015"/>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row>
    <row r="33" spans="1:57">
      <c r="A33" s="993" t="s">
        <v>100</v>
      </c>
      <c r="B33" s="993"/>
      <c r="C33" s="993"/>
      <c r="D33" s="993"/>
      <c r="E33" s="993"/>
      <c r="F33" s="993"/>
      <c r="G33" s="993"/>
      <c r="H33" s="993"/>
      <c r="I33" s="993"/>
      <c r="J33" s="993"/>
      <c r="K33" s="993"/>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U33" s="210"/>
      <c r="AV33" s="211"/>
      <c r="AW33" s="211"/>
      <c r="AX33" s="211"/>
      <c r="AY33" s="211"/>
      <c r="AZ33" s="211"/>
      <c r="BA33" s="211"/>
      <c r="BB33" s="211"/>
      <c r="BC33" s="211"/>
      <c r="BD33" s="211"/>
      <c r="BE33" s="211"/>
    </row>
    <row r="34" spans="1:57" s="21" customFormat="1">
      <c r="A34" s="212">
        <v>1</v>
      </c>
      <c r="B34" s="994" t="s">
        <v>275</v>
      </c>
      <c r="C34" s="994"/>
      <c r="D34" s="994"/>
      <c r="E34" s="994"/>
      <c r="F34" s="994"/>
      <c r="G34" s="994"/>
      <c r="H34" s="994"/>
      <c r="I34" s="994"/>
      <c r="J34" s="994"/>
      <c r="K34" s="994"/>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U34" s="210"/>
      <c r="AV34" s="29"/>
      <c r="AW34" s="29"/>
      <c r="AX34" s="29"/>
      <c r="AY34" s="29"/>
      <c r="AZ34" s="29"/>
      <c r="BA34" s="29"/>
      <c r="BB34" s="29"/>
      <c r="BC34" s="29"/>
      <c r="BD34" s="29"/>
      <c r="BE34" s="29"/>
    </row>
    <row r="35" spans="1:57" s="21" customFormat="1">
      <c r="A35" s="212">
        <v>2</v>
      </c>
      <c r="B35" s="995" t="s">
        <v>463</v>
      </c>
      <c r="C35" s="995"/>
      <c r="D35" s="995"/>
      <c r="E35" s="995"/>
      <c r="F35" s="995"/>
      <c r="G35" s="995"/>
      <c r="H35" s="995"/>
      <c r="I35" s="995"/>
      <c r="J35" s="995"/>
      <c r="K35" s="995"/>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U35" s="210"/>
      <c r="AV35" s="29"/>
      <c r="AW35" s="29"/>
      <c r="AX35" s="29"/>
      <c r="AY35" s="29"/>
      <c r="AZ35" s="29"/>
      <c r="BA35" s="29"/>
      <c r="BB35" s="29"/>
      <c r="BC35" s="29"/>
      <c r="BD35" s="29"/>
      <c r="BE35" s="29"/>
    </row>
    <row r="36" spans="1:57" s="21" customFormat="1" ht="25.5" customHeight="1">
      <c r="A36" s="212">
        <v>9</v>
      </c>
      <c r="B36" s="995" t="s">
        <v>464</v>
      </c>
      <c r="C36" s="995"/>
      <c r="D36" s="995"/>
      <c r="E36" s="995"/>
      <c r="F36" s="995"/>
      <c r="G36" s="995"/>
      <c r="H36" s="995"/>
      <c r="I36" s="995"/>
      <c r="J36" s="995"/>
      <c r="K36" s="995"/>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U36" s="210"/>
      <c r="AV36" s="30"/>
      <c r="AW36" s="30"/>
      <c r="AX36" s="30"/>
      <c r="AY36" s="30"/>
      <c r="AZ36" s="30"/>
      <c r="BA36" s="30"/>
      <c r="BB36" s="30"/>
      <c r="BC36" s="30"/>
      <c r="BD36" s="30"/>
      <c r="BE36" s="30"/>
    </row>
    <row r="37" spans="1:57" s="21" customFormat="1" ht="15" customHeight="1">
      <c r="A37" s="999" t="s">
        <v>465</v>
      </c>
      <c r="B37" s="999"/>
      <c r="C37" s="999"/>
      <c r="D37" s="999"/>
      <c r="E37" s="999"/>
      <c r="F37" s="999"/>
      <c r="G37" s="999"/>
      <c r="H37" s="999"/>
      <c r="I37" s="999"/>
      <c r="J37" s="999"/>
      <c r="K37" s="999"/>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U37" s="210"/>
      <c r="AV37" s="30"/>
      <c r="AW37" s="30"/>
      <c r="AX37" s="30"/>
      <c r="AY37" s="30"/>
      <c r="AZ37" s="30"/>
      <c r="BA37" s="30"/>
      <c r="BB37" s="30"/>
      <c r="BC37" s="30"/>
      <c r="BD37" s="30"/>
      <c r="BE37" s="30"/>
    </row>
    <row r="38" spans="1:57" s="21" customFormat="1" ht="36.75" customHeight="1">
      <c r="A38" s="212">
        <v>11</v>
      </c>
      <c r="B38" s="1000" t="s">
        <v>269</v>
      </c>
      <c r="C38" s="1000"/>
      <c r="D38" s="1000"/>
      <c r="E38" s="1000"/>
      <c r="F38" s="1000"/>
      <c r="G38" s="1000"/>
      <c r="H38" s="1000"/>
      <c r="I38" s="1000"/>
      <c r="J38" s="1000"/>
      <c r="K38" s="1000"/>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U38" s="32"/>
      <c r="AV38" s="29"/>
      <c r="AW38" s="29"/>
      <c r="AX38" s="29"/>
      <c r="AY38" s="29"/>
      <c r="AZ38" s="29"/>
      <c r="BA38" s="29"/>
      <c r="BB38" s="29"/>
      <c r="BC38" s="29"/>
      <c r="BD38" s="29"/>
      <c r="BE38" s="29"/>
    </row>
    <row r="39" spans="1:57" s="21" customFormat="1" ht="55.5" customHeight="1">
      <c r="A39" s="212">
        <v>12</v>
      </c>
      <c r="B39" s="1000" t="s">
        <v>466</v>
      </c>
      <c r="C39" s="1000"/>
      <c r="D39" s="1000"/>
      <c r="E39" s="1000"/>
      <c r="F39" s="1000"/>
      <c r="G39" s="1000"/>
      <c r="H39" s="1000"/>
      <c r="I39" s="1000"/>
      <c r="J39" s="1000"/>
      <c r="K39" s="1000"/>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U39" s="32"/>
      <c r="AV39" s="29"/>
      <c r="AW39" s="29"/>
      <c r="AX39" s="29"/>
      <c r="AY39" s="29"/>
      <c r="AZ39" s="29"/>
      <c r="BA39" s="29"/>
      <c r="BB39" s="29"/>
      <c r="BC39" s="29"/>
      <c r="BD39" s="29"/>
      <c r="BE39" s="29"/>
    </row>
    <row r="40" spans="1:57" s="21" customFormat="1">
      <c r="A40" s="999" t="s">
        <v>101</v>
      </c>
      <c r="B40" s="999"/>
      <c r="C40" s="999"/>
      <c r="D40" s="999"/>
      <c r="E40" s="999"/>
      <c r="F40" s="999"/>
      <c r="G40" s="999"/>
      <c r="H40" s="999"/>
      <c r="I40" s="999"/>
      <c r="J40" s="999"/>
      <c r="K40" s="999"/>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U40" s="32"/>
      <c r="AV40" s="29"/>
      <c r="AW40" s="29"/>
      <c r="AX40" s="29"/>
      <c r="AY40" s="29"/>
      <c r="AZ40" s="29"/>
      <c r="BA40" s="29"/>
      <c r="BB40" s="29"/>
      <c r="BC40" s="29"/>
      <c r="BD40" s="29"/>
      <c r="BE40" s="29"/>
    </row>
    <row r="41" spans="1:57" s="21" customFormat="1" ht="15" customHeight="1">
      <c r="A41" s="13" t="s">
        <v>102</v>
      </c>
      <c r="B41" s="995" t="s">
        <v>103</v>
      </c>
      <c r="C41" s="995"/>
      <c r="D41" s="995"/>
      <c r="E41" s="995"/>
      <c r="F41" s="995"/>
      <c r="G41" s="995"/>
      <c r="H41" s="995"/>
      <c r="I41" s="995"/>
      <c r="J41" s="995"/>
      <c r="K41" s="995"/>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U41" s="32"/>
      <c r="AV41" s="30"/>
      <c r="AW41" s="30"/>
      <c r="AX41" s="30"/>
      <c r="AY41" s="30"/>
      <c r="AZ41" s="30"/>
      <c r="BA41" s="30"/>
      <c r="BB41" s="30"/>
      <c r="BC41" s="30"/>
      <c r="BD41" s="30"/>
      <c r="BE41" s="30"/>
    </row>
    <row r="42" spans="1:57" s="21" customFormat="1" ht="15" customHeight="1">
      <c r="A42" s="13" t="s">
        <v>104</v>
      </c>
      <c r="B42" s="995" t="s">
        <v>105</v>
      </c>
      <c r="C42" s="995"/>
      <c r="D42" s="995"/>
      <c r="E42" s="995"/>
      <c r="F42" s="995"/>
      <c r="G42" s="995"/>
      <c r="H42" s="995"/>
      <c r="I42" s="995"/>
      <c r="J42" s="995"/>
      <c r="K42" s="995"/>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U42" s="210"/>
      <c r="AV42" s="30"/>
      <c r="AW42" s="30"/>
      <c r="AX42" s="30"/>
      <c r="AY42" s="30"/>
      <c r="AZ42" s="30"/>
      <c r="BA42" s="30"/>
      <c r="BB42" s="30"/>
      <c r="BC42" s="30"/>
      <c r="BD42" s="30"/>
      <c r="BE42" s="30"/>
    </row>
    <row r="43" spans="1:57" s="21" customFormat="1">
      <c r="A43" s="13" t="s">
        <v>106</v>
      </c>
      <c r="B43" s="995" t="s">
        <v>107</v>
      </c>
      <c r="C43" s="995"/>
      <c r="D43" s="995"/>
      <c r="E43" s="995"/>
      <c r="F43" s="995"/>
      <c r="G43" s="995"/>
      <c r="H43" s="995"/>
      <c r="I43" s="995"/>
      <c r="J43" s="995"/>
      <c r="K43" s="995"/>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row>
    <row r="44" spans="1:57" s="21" customFormat="1" ht="30" customHeight="1">
      <c r="A44" s="13" t="s">
        <v>108</v>
      </c>
      <c r="B44" s="1000" t="s">
        <v>467</v>
      </c>
      <c r="C44" s="1000"/>
      <c r="D44" s="1000"/>
      <c r="E44" s="1000"/>
      <c r="F44" s="1000"/>
      <c r="G44" s="1000"/>
      <c r="H44" s="1000"/>
      <c r="I44" s="1000"/>
      <c r="J44" s="1000"/>
      <c r="K44" s="1000"/>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V44" s="15"/>
      <c r="AW44" s="15"/>
      <c r="AX44" s="15"/>
      <c r="AY44" s="15"/>
      <c r="AZ44" s="15"/>
      <c r="BA44" s="15"/>
      <c r="BB44" s="15"/>
      <c r="BC44" s="15"/>
      <c r="BD44" s="15"/>
      <c r="BE44" s="15"/>
    </row>
    <row r="45" spans="1:57" s="21" customFormat="1" ht="30" customHeight="1">
      <c r="A45" s="212">
        <v>10</v>
      </c>
      <c r="B45" s="1000" t="s">
        <v>468</v>
      </c>
      <c r="C45" s="1000"/>
      <c r="D45" s="1000"/>
      <c r="E45" s="1000"/>
      <c r="F45" s="1000"/>
      <c r="G45" s="1000"/>
      <c r="H45" s="1000"/>
      <c r="I45" s="1000"/>
      <c r="J45" s="1000"/>
      <c r="K45" s="1000"/>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V45" s="15"/>
      <c r="AW45" s="15"/>
      <c r="AX45" s="15"/>
      <c r="AY45" s="15"/>
      <c r="AZ45" s="15"/>
      <c r="BA45" s="15"/>
      <c r="BB45" s="15"/>
      <c r="BC45" s="15"/>
      <c r="BD45" s="15"/>
      <c r="BE45" s="15"/>
    </row>
    <row r="46" spans="1:57">
      <c r="A46" s="209"/>
      <c r="B46" s="209"/>
      <c r="C46" s="209"/>
      <c r="D46" s="209"/>
      <c r="E46" s="209"/>
      <c r="F46" s="209"/>
      <c r="G46" s="209"/>
      <c r="H46" s="209"/>
      <c r="I46" s="209"/>
      <c r="J46" s="209"/>
      <c r="K46" s="209"/>
      <c r="L46" s="209"/>
      <c r="M46" s="209"/>
    </row>
    <row r="47" spans="1:57">
      <c r="A47" s="999" t="s">
        <v>469</v>
      </c>
      <c r="B47" s="1010" t="s">
        <v>109</v>
      </c>
      <c r="C47" s="1011"/>
      <c r="D47" s="1011"/>
      <c r="E47" s="1011"/>
      <c r="F47" s="1011"/>
      <c r="G47" s="1011"/>
      <c r="H47" s="1011"/>
      <c r="I47" s="1011"/>
      <c r="J47" s="1011"/>
      <c r="K47" s="1011"/>
      <c r="L47" s="1011"/>
      <c r="M47" s="1009" t="s">
        <v>110</v>
      </c>
      <c r="N47" s="1009"/>
      <c r="O47" s="1009"/>
      <c r="P47" s="1009"/>
      <c r="Q47" s="1009"/>
      <c r="R47" s="1009"/>
      <c r="S47" s="1009"/>
      <c r="T47" s="1009"/>
      <c r="U47" s="1009"/>
      <c r="V47" s="1009"/>
      <c r="W47" s="1009"/>
    </row>
    <row r="48" spans="1:57">
      <c r="A48" s="999"/>
      <c r="B48" s="1012"/>
      <c r="C48" s="1013"/>
      <c r="D48" s="1013"/>
      <c r="E48" s="1013"/>
      <c r="F48" s="1013"/>
      <c r="G48" s="1013"/>
      <c r="H48" s="1013"/>
      <c r="I48" s="1013"/>
      <c r="J48" s="1013"/>
      <c r="K48" s="1013"/>
      <c r="L48" s="1014"/>
      <c r="M48" s="444">
        <v>0</v>
      </c>
      <c r="N48" s="445">
        <v>1</v>
      </c>
      <c r="O48" s="445">
        <v>2</v>
      </c>
      <c r="P48" s="445">
        <v>3</v>
      </c>
      <c r="Q48" s="445">
        <v>4</v>
      </c>
      <c r="R48" s="445">
        <v>5</v>
      </c>
      <c r="S48" s="445">
        <v>6</v>
      </c>
      <c r="T48" s="445">
        <v>9</v>
      </c>
      <c r="U48" s="445">
        <v>10</v>
      </c>
      <c r="V48" s="445">
        <v>11</v>
      </c>
      <c r="W48" s="445">
        <v>12</v>
      </c>
    </row>
    <row r="49" spans="1:24">
      <c r="A49" s="1004" t="s">
        <v>111</v>
      </c>
      <c r="B49" s="1005"/>
      <c r="C49" s="1005"/>
      <c r="D49" s="1005"/>
      <c r="E49" s="1005"/>
      <c r="F49" s="1005"/>
      <c r="G49" s="1005"/>
      <c r="H49" s="1005"/>
      <c r="I49" s="1005"/>
      <c r="J49" s="1005"/>
      <c r="K49" s="1005"/>
      <c r="L49" s="1005"/>
      <c r="M49" s="1005"/>
      <c r="N49" s="1005"/>
      <c r="O49" s="1005"/>
      <c r="P49" s="1005"/>
      <c r="Q49" s="1005"/>
      <c r="R49" s="1005"/>
      <c r="S49" s="1005"/>
      <c r="T49" s="1005"/>
      <c r="U49" s="1005"/>
      <c r="V49" s="1005"/>
      <c r="W49" s="1006"/>
    </row>
    <row r="50" spans="1:24">
      <c r="A50" s="212">
        <v>1</v>
      </c>
      <c r="B50" s="996" t="s">
        <v>43</v>
      </c>
      <c r="C50" s="997"/>
      <c r="D50" s="997"/>
      <c r="E50" s="997"/>
      <c r="F50" s="997"/>
      <c r="G50" s="997"/>
      <c r="H50" s="997"/>
      <c r="I50" s="997"/>
      <c r="J50" s="997"/>
      <c r="K50" s="997"/>
      <c r="L50" s="998"/>
      <c r="M50" s="212" t="s">
        <v>112</v>
      </c>
      <c r="N50" s="212" t="s">
        <v>112</v>
      </c>
      <c r="O50" s="212"/>
      <c r="P50" s="212" t="s">
        <v>112</v>
      </c>
      <c r="Q50" s="212" t="s">
        <v>112</v>
      </c>
      <c r="R50" s="212" t="s">
        <v>112</v>
      </c>
      <c r="S50" s="212" t="s">
        <v>112</v>
      </c>
      <c r="T50" s="212" t="s">
        <v>112</v>
      </c>
      <c r="U50" s="212"/>
      <c r="V50" s="212" t="s">
        <v>112</v>
      </c>
      <c r="W50" s="212" t="s">
        <v>112</v>
      </c>
      <c r="X50" s="94">
        <f t="shared" ref="X50:X62" si="0">+A50</f>
        <v>1</v>
      </c>
    </row>
    <row r="51" spans="1:24">
      <c r="A51" s="212">
        <v>2</v>
      </c>
      <c r="B51" s="996" t="s">
        <v>46</v>
      </c>
      <c r="C51" s="997"/>
      <c r="D51" s="997"/>
      <c r="E51" s="997"/>
      <c r="F51" s="997"/>
      <c r="G51" s="997"/>
      <c r="H51" s="997"/>
      <c r="I51" s="997"/>
      <c r="J51" s="997"/>
      <c r="K51" s="997"/>
      <c r="L51" s="998"/>
      <c r="M51" s="212" t="s">
        <v>112</v>
      </c>
      <c r="N51" s="212" t="s">
        <v>112</v>
      </c>
      <c r="O51" s="212"/>
      <c r="P51" s="212" t="s">
        <v>112</v>
      </c>
      <c r="Q51" s="212" t="s">
        <v>112</v>
      </c>
      <c r="R51" s="212" t="s">
        <v>112</v>
      </c>
      <c r="S51" s="212"/>
      <c r="T51" s="212"/>
      <c r="U51" s="212"/>
      <c r="V51" s="212"/>
      <c r="W51" s="212"/>
      <c r="X51" s="94">
        <f t="shared" si="0"/>
        <v>2</v>
      </c>
    </row>
    <row r="52" spans="1:24">
      <c r="A52" s="212">
        <v>18</v>
      </c>
      <c r="B52" s="996" t="s">
        <v>47</v>
      </c>
      <c r="C52" s="997"/>
      <c r="D52" s="997"/>
      <c r="E52" s="997"/>
      <c r="F52" s="997"/>
      <c r="G52" s="997"/>
      <c r="H52" s="997"/>
      <c r="I52" s="997"/>
      <c r="J52" s="997"/>
      <c r="K52" s="997"/>
      <c r="L52" s="998"/>
      <c r="M52" s="212" t="s">
        <v>112</v>
      </c>
      <c r="N52" s="212" t="s">
        <v>112</v>
      </c>
      <c r="O52" s="212"/>
      <c r="P52" s="212" t="s">
        <v>112</v>
      </c>
      <c r="Q52" s="212" t="s">
        <v>112</v>
      </c>
      <c r="R52" s="212" t="s">
        <v>112</v>
      </c>
      <c r="S52" s="212" t="s">
        <v>112</v>
      </c>
      <c r="T52" s="212" t="s">
        <v>112</v>
      </c>
      <c r="U52" s="212"/>
      <c r="V52" s="212"/>
      <c r="W52" s="212"/>
      <c r="X52" s="94">
        <f t="shared" si="0"/>
        <v>18</v>
      </c>
    </row>
    <row r="53" spans="1:24">
      <c r="A53" s="212">
        <v>19</v>
      </c>
      <c r="B53" s="996" t="s">
        <v>2544</v>
      </c>
      <c r="C53" s="997"/>
      <c r="D53" s="997"/>
      <c r="E53" s="997"/>
      <c r="F53" s="997"/>
      <c r="G53" s="997"/>
      <c r="H53" s="997"/>
      <c r="I53" s="997"/>
      <c r="J53" s="997"/>
      <c r="K53" s="997"/>
      <c r="L53" s="998"/>
      <c r="M53" s="212" t="s">
        <v>112</v>
      </c>
      <c r="N53" s="212"/>
      <c r="O53" s="212"/>
      <c r="P53" s="212"/>
      <c r="Q53" s="212"/>
      <c r="R53" s="212"/>
      <c r="S53" s="212"/>
      <c r="T53" s="212"/>
      <c r="U53" s="212"/>
      <c r="V53" s="212"/>
      <c r="W53" s="212"/>
      <c r="X53" s="94">
        <f t="shared" si="0"/>
        <v>19</v>
      </c>
    </row>
    <row r="54" spans="1:24">
      <c r="A54" s="212">
        <v>22</v>
      </c>
      <c r="B54" s="996" t="s">
        <v>48</v>
      </c>
      <c r="C54" s="997"/>
      <c r="D54" s="997"/>
      <c r="E54" s="997"/>
      <c r="F54" s="997"/>
      <c r="G54" s="997"/>
      <c r="H54" s="997"/>
      <c r="I54" s="997"/>
      <c r="J54" s="997"/>
      <c r="K54" s="997"/>
      <c r="L54" s="998"/>
      <c r="M54" s="212" t="s">
        <v>112</v>
      </c>
      <c r="N54" s="212" t="s">
        <v>112</v>
      </c>
      <c r="O54" s="212"/>
      <c r="P54" s="212" t="s">
        <v>112</v>
      </c>
      <c r="Q54" s="212" t="s">
        <v>112</v>
      </c>
      <c r="R54" s="212" t="s">
        <v>112</v>
      </c>
      <c r="S54" s="212" t="s">
        <v>112</v>
      </c>
      <c r="T54" s="212" t="s">
        <v>112</v>
      </c>
      <c r="U54" s="212"/>
      <c r="V54" s="212"/>
      <c r="W54" s="212"/>
      <c r="X54" s="94">
        <f t="shared" si="0"/>
        <v>22</v>
      </c>
    </row>
    <row r="55" spans="1:24">
      <c r="A55" s="212">
        <v>30</v>
      </c>
      <c r="B55" s="996" t="s">
        <v>49</v>
      </c>
      <c r="C55" s="997"/>
      <c r="D55" s="997"/>
      <c r="E55" s="997"/>
      <c r="F55" s="997"/>
      <c r="G55" s="997"/>
      <c r="H55" s="997"/>
      <c r="I55" s="997"/>
      <c r="J55" s="997"/>
      <c r="K55" s="997"/>
      <c r="L55" s="998"/>
      <c r="M55" s="212" t="s">
        <v>112</v>
      </c>
      <c r="N55" s="212" t="s">
        <v>112</v>
      </c>
      <c r="O55" s="212"/>
      <c r="P55" s="212" t="s">
        <v>112</v>
      </c>
      <c r="Q55" s="212" t="s">
        <v>112</v>
      </c>
      <c r="R55" s="212" t="s">
        <v>112</v>
      </c>
      <c r="S55" s="212" t="s">
        <v>112</v>
      </c>
      <c r="T55" s="212" t="s">
        <v>112</v>
      </c>
      <c r="U55" s="212"/>
      <c r="V55" s="212"/>
      <c r="W55" s="212"/>
      <c r="X55" s="94">
        <f t="shared" si="0"/>
        <v>30</v>
      </c>
    </row>
    <row r="56" spans="1:24" ht="15" customHeight="1">
      <c r="A56" s="212">
        <v>31</v>
      </c>
      <c r="B56" s="996" t="s">
        <v>50</v>
      </c>
      <c r="C56" s="997"/>
      <c r="D56" s="997"/>
      <c r="E56" s="997"/>
      <c r="F56" s="997"/>
      <c r="G56" s="997"/>
      <c r="H56" s="997"/>
      <c r="I56" s="997"/>
      <c r="J56" s="997"/>
      <c r="K56" s="997"/>
      <c r="L56" s="998"/>
      <c r="M56" s="212" t="s">
        <v>112</v>
      </c>
      <c r="N56" s="212" t="s">
        <v>112</v>
      </c>
      <c r="O56" s="212"/>
      <c r="P56" s="212" t="s">
        <v>112</v>
      </c>
      <c r="Q56" s="212" t="s">
        <v>112</v>
      </c>
      <c r="R56" s="212" t="s">
        <v>112</v>
      </c>
      <c r="S56" s="212"/>
      <c r="T56" s="212" t="s">
        <v>112</v>
      </c>
      <c r="U56" s="212"/>
      <c r="V56" s="212"/>
      <c r="W56" s="212"/>
      <c r="X56" s="94">
        <f t="shared" si="0"/>
        <v>31</v>
      </c>
    </row>
    <row r="57" spans="1:24" ht="30" customHeight="1">
      <c r="A57" s="212">
        <v>32</v>
      </c>
      <c r="B57" s="996" t="s">
        <v>52</v>
      </c>
      <c r="C57" s="997"/>
      <c r="D57" s="997"/>
      <c r="E57" s="997"/>
      <c r="F57" s="997"/>
      <c r="G57" s="997"/>
      <c r="H57" s="997"/>
      <c r="I57" s="997"/>
      <c r="J57" s="997"/>
      <c r="K57" s="997"/>
      <c r="L57" s="998"/>
      <c r="M57" s="212" t="s">
        <v>112</v>
      </c>
      <c r="N57" s="212" t="s">
        <v>112</v>
      </c>
      <c r="O57" s="212"/>
      <c r="P57" s="212" t="s">
        <v>112</v>
      </c>
      <c r="Q57" s="212" t="s">
        <v>112</v>
      </c>
      <c r="R57" s="212" t="s">
        <v>112</v>
      </c>
      <c r="S57" s="212" t="s">
        <v>112</v>
      </c>
      <c r="T57" s="212" t="s">
        <v>112</v>
      </c>
      <c r="U57" s="212"/>
      <c r="V57" s="212"/>
      <c r="W57" s="212"/>
      <c r="X57" s="94">
        <f t="shared" si="0"/>
        <v>32</v>
      </c>
    </row>
    <row r="58" spans="1:24" ht="26.25" customHeight="1">
      <c r="A58" s="212">
        <v>44</v>
      </c>
      <c r="B58" s="996" t="s">
        <v>54</v>
      </c>
      <c r="C58" s="997"/>
      <c r="D58" s="997"/>
      <c r="E58" s="997"/>
      <c r="F58" s="997"/>
      <c r="G58" s="997"/>
      <c r="H58" s="997"/>
      <c r="I58" s="997"/>
      <c r="J58" s="997"/>
      <c r="K58" s="997"/>
      <c r="L58" s="998"/>
      <c r="M58" s="212" t="s">
        <v>112</v>
      </c>
      <c r="N58" s="212" t="s">
        <v>112</v>
      </c>
      <c r="O58" s="212"/>
      <c r="P58" s="212" t="s">
        <v>112</v>
      </c>
      <c r="Q58" s="212" t="s">
        <v>112</v>
      </c>
      <c r="R58" s="212" t="s">
        <v>112</v>
      </c>
      <c r="S58" s="212"/>
      <c r="T58" s="212"/>
      <c r="U58" s="212"/>
      <c r="V58" s="212"/>
      <c r="W58" s="212"/>
      <c r="X58" s="94">
        <f t="shared" si="0"/>
        <v>44</v>
      </c>
    </row>
    <row r="59" spans="1:24">
      <c r="A59" s="212">
        <v>45</v>
      </c>
      <c r="B59" s="996" t="s">
        <v>55</v>
      </c>
      <c r="C59" s="997"/>
      <c r="D59" s="997"/>
      <c r="E59" s="997"/>
      <c r="F59" s="997"/>
      <c r="G59" s="997"/>
      <c r="H59" s="997"/>
      <c r="I59" s="997"/>
      <c r="J59" s="997"/>
      <c r="K59" s="997"/>
      <c r="L59" s="998"/>
      <c r="M59" s="212" t="s">
        <v>112</v>
      </c>
      <c r="N59" s="212"/>
      <c r="O59" s="212"/>
      <c r="P59" s="212"/>
      <c r="Q59" s="212"/>
      <c r="R59" s="212"/>
      <c r="S59" s="212"/>
      <c r="T59" s="212"/>
      <c r="U59" s="212"/>
      <c r="V59" s="212"/>
      <c r="W59" s="212"/>
      <c r="X59" s="94">
        <f t="shared" si="0"/>
        <v>45</v>
      </c>
    </row>
    <row r="60" spans="1:24" ht="30.6" customHeight="1">
      <c r="A60" s="212">
        <v>47</v>
      </c>
      <c r="B60" s="996" t="s">
        <v>60</v>
      </c>
      <c r="C60" s="997"/>
      <c r="D60" s="997"/>
      <c r="E60" s="997"/>
      <c r="F60" s="997"/>
      <c r="G60" s="997"/>
      <c r="H60" s="997"/>
      <c r="I60" s="997"/>
      <c r="J60" s="997"/>
      <c r="K60" s="997"/>
      <c r="L60" s="998"/>
      <c r="M60" s="212" t="s">
        <v>112</v>
      </c>
      <c r="N60" s="212" t="s">
        <v>112</v>
      </c>
      <c r="O60" s="212"/>
      <c r="P60" s="212" t="s">
        <v>112</v>
      </c>
      <c r="Q60" s="212" t="s">
        <v>112</v>
      </c>
      <c r="R60" s="212" t="s">
        <v>112</v>
      </c>
      <c r="S60" s="212" t="s">
        <v>112</v>
      </c>
      <c r="T60" s="212" t="s">
        <v>112</v>
      </c>
      <c r="U60" s="212"/>
      <c r="V60" s="212"/>
      <c r="W60" s="212"/>
      <c r="X60" s="94">
        <f t="shared" si="0"/>
        <v>47</v>
      </c>
    </row>
    <row r="61" spans="1:24" ht="26.25" customHeight="1">
      <c r="A61" s="212">
        <v>55</v>
      </c>
      <c r="B61" s="996" t="s">
        <v>64</v>
      </c>
      <c r="C61" s="997"/>
      <c r="D61" s="997"/>
      <c r="E61" s="997"/>
      <c r="F61" s="997"/>
      <c r="G61" s="997"/>
      <c r="H61" s="997"/>
      <c r="I61" s="997"/>
      <c r="J61" s="997"/>
      <c r="K61" s="997"/>
      <c r="L61" s="998"/>
      <c r="M61" s="212" t="s">
        <v>112</v>
      </c>
      <c r="N61" s="212" t="s">
        <v>112</v>
      </c>
      <c r="O61" s="212"/>
      <c r="P61" s="212" t="s">
        <v>112</v>
      </c>
      <c r="Q61" s="212" t="s">
        <v>112</v>
      </c>
      <c r="R61" s="212" t="s">
        <v>112</v>
      </c>
      <c r="S61" s="212" t="s">
        <v>112</v>
      </c>
      <c r="T61" s="212" t="s">
        <v>112</v>
      </c>
      <c r="U61" s="212"/>
      <c r="V61" s="212"/>
      <c r="W61" s="212"/>
      <c r="X61" s="94">
        <f t="shared" si="0"/>
        <v>55</v>
      </c>
    </row>
    <row r="62" spans="1:24">
      <c r="A62" s="212">
        <v>68</v>
      </c>
      <c r="B62" s="996" t="s">
        <v>2545</v>
      </c>
      <c r="C62" s="997"/>
      <c r="D62" s="997"/>
      <c r="E62" s="997"/>
      <c r="F62" s="997"/>
      <c r="G62" s="997"/>
      <c r="H62" s="997"/>
      <c r="I62" s="997"/>
      <c r="J62" s="997"/>
      <c r="K62" s="997"/>
      <c r="L62" s="998"/>
      <c r="M62" s="212" t="s">
        <v>112</v>
      </c>
      <c r="N62" s="212" t="s">
        <v>112</v>
      </c>
      <c r="O62" s="212"/>
      <c r="P62" s="212" t="s">
        <v>112</v>
      </c>
      <c r="Q62" s="212" t="s">
        <v>112</v>
      </c>
      <c r="R62" s="212" t="s">
        <v>112</v>
      </c>
      <c r="S62" s="212" t="s">
        <v>112</v>
      </c>
      <c r="T62" s="212" t="s">
        <v>112</v>
      </c>
      <c r="U62" s="212"/>
      <c r="V62" s="212" t="s">
        <v>112</v>
      </c>
      <c r="W62" s="212" t="s">
        <v>112</v>
      </c>
      <c r="X62" s="94">
        <f t="shared" si="0"/>
        <v>68</v>
      </c>
    </row>
    <row r="63" spans="1:24">
      <c r="A63" s="213"/>
      <c r="B63" s="236"/>
      <c r="C63" s="237"/>
      <c r="D63" s="237"/>
      <c r="E63" s="237"/>
      <c r="F63" s="237"/>
      <c r="G63" s="237"/>
      <c r="H63" s="237"/>
      <c r="I63" s="237"/>
      <c r="J63" s="237"/>
      <c r="K63" s="237"/>
      <c r="L63" s="238"/>
      <c r="M63" s="238"/>
      <c r="N63" s="213"/>
      <c r="O63" s="213"/>
      <c r="P63" s="213"/>
      <c r="Q63" s="213"/>
      <c r="R63" s="213"/>
      <c r="S63" s="213"/>
      <c r="T63" s="213"/>
      <c r="U63" s="213"/>
      <c r="V63" s="213"/>
      <c r="W63" s="213"/>
      <c r="X63" s="94">
        <v>51</v>
      </c>
    </row>
    <row r="64" spans="1:24">
      <c r="A64" s="1004" t="s">
        <v>2546</v>
      </c>
      <c r="B64" s="1005"/>
      <c r="C64" s="1005"/>
      <c r="D64" s="1005"/>
      <c r="E64" s="1005"/>
      <c r="F64" s="1005"/>
      <c r="G64" s="1005"/>
      <c r="H64" s="1005"/>
      <c r="I64" s="1005"/>
      <c r="J64" s="1005"/>
      <c r="K64" s="1005"/>
      <c r="L64" s="1005"/>
      <c r="M64" s="1005"/>
      <c r="N64" s="1005"/>
      <c r="O64" s="1005"/>
      <c r="P64" s="1005"/>
      <c r="Q64" s="1005"/>
      <c r="R64" s="1005"/>
      <c r="S64" s="1005"/>
      <c r="T64" s="1005"/>
      <c r="U64" s="1005"/>
      <c r="V64" s="1005"/>
      <c r="W64" s="1006"/>
    </row>
    <row r="65" spans="1:23">
      <c r="A65" s="213">
        <v>51</v>
      </c>
      <c r="B65" s="1001" t="s">
        <v>62</v>
      </c>
      <c r="C65" s="1002"/>
      <c r="D65" s="1002"/>
      <c r="E65" s="1002"/>
      <c r="F65" s="1002"/>
      <c r="G65" s="1002"/>
      <c r="H65" s="1002"/>
      <c r="I65" s="1002"/>
      <c r="J65" s="1002"/>
      <c r="K65" s="1002"/>
      <c r="L65" s="1003"/>
      <c r="M65" s="212" t="s">
        <v>112</v>
      </c>
      <c r="N65" s="212" t="s">
        <v>112</v>
      </c>
      <c r="O65" s="213"/>
      <c r="P65" s="212" t="s">
        <v>112</v>
      </c>
      <c r="Q65" s="212" t="s">
        <v>112</v>
      </c>
      <c r="R65" s="212" t="s">
        <v>112</v>
      </c>
      <c r="S65" s="212" t="s">
        <v>112</v>
      </c>
      <c r="T65" s="212" t="s">
        <v>112</v>
      </c>
      <c r="U65" s="213"/>
      <c r="V65" s="213"/>
      <c r="W65" s="213"/>
    </row>
  </sheetData>
  <sheetProtection selectLockedCells="1" selectUnlockedCells="1"/>
  <mergeCells count="81">
    <mergeCell ref="Y21:AB22"/>
    <mergeCell ref="M47:W47"/>
    <mergeCell ref="B55:L55"/>
    <mergeCell ref="A49:W49"/>
    <mergeCell ref="B42:K42"/>
    <mergeCell ref="B43:K43"/>
    <mergeCell ref="B44:K44"/>
    <mergeCell ref="B45:K45"/>
    <mergeCell ref="B50:L50"/>
    <mergeCell ref="A47:A48"/>
    <mergeCell ref="B47:L48"/>
    <mergeCell ref="B39:K39"/>
    <mergeCell ref="B27:D27"/>
    <mergeCell ref="E27:X27"/>
    <mergeCell ref="B28:D28"/>
    <mergeCell ref="B32:K32"/>
    <mergeCell ref="B61:L61"/>
    <mergeCell ref="B51:L51"/>
    <mergeCell ref="B62:L62"/>
    <mergeCell ref="B65:L65"/>
    <mergeCell ref="B52:L52"/>
    <mergeCell ref="B54:L54"/>
    <mergeCell ref="B56:L56"/>
    <mergeCell ref="B57:L57"/>
    <mergeCell ref="B58:L58"/>
    <mergeCell ref="B59:L59"/>
    <mergeCell ref="B53:L53"/>
    <mergeCell ref="A64:W64"/>
    <mergeCell ref="A33:K33"/>
    <mergeCell ref="B34:K34"/>
    <mergeCell ref="B35:K35"/>
    <mergeCell ref="B60:L60"/>
    <mergeCell ref="B36:K36"/>
    <mergeCell ref="A37:K37"/>
    <mergeCell ref="B38:K38"/>
    <mergeCell ref="A40:K40"/>
    <mergeCell ref="B41:K41"/>
    <mergeCell ref="A23:A28"/>
    <mergeCell ref="B23:X23"/>
    <mergeCell ref="B24:D24"/>
    <mergeCell ref="E24:X24"/>
    <mergeCell ref="B25:D25"/>
    <mergeCell ref="E25:X25"/>
    <mergeCell ref="B26:D26"/>
    <mergeCell ref="E26:X26"/>
    <mergeCell ref="E28:X28"/>
    <mergeCell ref="B19:D19"/>
    <mergeCell ref="E19:X19"/>
    <mergeCell ref="A21:A22"/>
    <mergeCell ref="B21:D22"/>
    <mergeCell ref="B16:D16"/>
    <mergeCell ref="E16:X16"/>
    <mergeCell ref="B17:D17"/>
    <mergeCell ref="E17:X17"/>
    <mergeCell ref="B18:D18"/>
    <mergeCell ref="E18:X18"/>
    <mergeCell ref="B20:D20"/>
    <mergeCell ref="E20:X20"/>
    <mergeCell ref="E21:X22"/>
    <mergeCell ref="B14:D14"/>
    <mergeCell ref="E14:X14"/>
    <mergeCell ref="B15:D15"/>
    <mergeCell ref="E15:X15"/>
    <mergeCell ref="B13:D13"/>
    <mergeCell ref="E13:X13"/>
    <mergeCell ref="A2:R2"/>
    <mergeCell ref="A4:A6"/>
    <mergeCell ref="B4:X6"/>
    <mergeCell ref="A7:A20"/>
    <mergeCell ref="B7:D7"/>
    <mergeCell ref="E7:X7"/>
    <mergeCell ref="B8:D8"/>
    <mergeCell ref="E8:X8"/>
    <mergeCell ref="B9:D9"/>
    <mergeCell ref="E9:X9"/>
    <mergeCell ref="B10:D10"/>
    <mergeCell ref="E10:X10"/>
    <mergeCell ref="B11:D11"/>
    <mergeCell ref="E11:X11"/>
    <mergeCell ref="B12:D12"/>
    <mergeCell ref="E12:X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F1108"/>
  <sheetViews>
    <sheetView showGridLines="0" topLeftCell="A13" zoomScale="70" zoomScaleNormal="70" zoomScalePageLayoutView="131" workbookViewId="0"/>
  </sheetViews>
  <sheetFormatPr baseColWidth="10" defaultColWidth="11.42578125" defaultRowHeight="15"/>
  <cols>
    <col min="1" max="1" width="20" style="14" customWidth="1"/>
    <col min="2" max="2" width="21.85546875" style="14" customWidth="1"/>
    <col min="3" max="3" width="36.5703125" style="14" bestFit="1" customWidth="1"/>
    <col min="4" max="4" width="35.7109375" style="14" customWidth="1"/>
    <col min="5" max="5" width="57" style="14" customWidth="1"/>
    <col min="6" max="6" width="93.140625" style="15" customWidth="1"/>
    <col min="7" max="16384" width="11.42578125" style="15"/>
  </cols>
  <sheetData>
    <row r="2" spans="1:6" ht="18.75">
      <c r="A2" s="1016" t="s">
        <v>470</v>
      </c>
      <c r="B2" s="1016"/>
      <c r="C2" s="1016"/>
      <c r="D2" s="1016"/>
      <c r="E2" s="1016"/>
      <c r="F2" s="1016"/>
    </row>
    <row r="3" spans="1:6" ht="15.75" thickBot="1"/>
    <row r="4" spans="1:6" s="346" customFormat="1" ht="13.5" thickBot="1">
      <c r="A4" s="23" t="s">
        <v>2094</v>
      </c>
      <c r="B4" s="23" t="s">
        <v>652</v>
      </c>
      <c r="C4" s="23" t="s">
        <v>653</v>
      </c>
      <c r="D4" s="23" t="s">
        <v>654</v>
      </c>
      <c r="E4" s="23" t="s">
        <v>655</v>
      </c>
      <c r="F4" s="23" t="s">
        <v>656</v>
      </c>
    </row>
    <row r="5" spans="1:6" s="346" customFormat="1" ht="25.5">
      <c r="A5" s="347">
        <v>1</v>
      </c>
      <c r="B5" s="348">
        <v>1131201</v>
      </c>
      <c r="C5" s="349" t="s">
        <v>168</v>
      </c>
      <c r="D5" s="349" t="s">
        <v>657</v>
      </c>
      <c r="E5" s="349" t="s">
        <v>658</v>
      </c>
      <c r="F5" s="350" t="s">
        <v>659</v>
      </c>
    </row>
    <row r="6" spans="1:6" s="346" customFormat="1" ht="25.5">
      <c r="A6" s="347">
        <v>1</v>
      </c>
      <c r="B6" s="348">
        <v>1131202</v>
      </c>
      <c r="C6" s="349" t="s">
        <v>168</v>
      </c>
      <c r="D6" s="349" t="s">
        <v>657</v>
      </c>
      <c r="E6" s="349" t="s">
        <v>658</v>
      </c>
      <c r="F6" s="350" t="s">
        <v>660</v>
      </c>
    </row>
    <row r="7" spans="1:6" s="346" customFormat="1" ht="25.5">
      <c r="A7" s="347">
        <v>1</v>
      </c>
      <c r="B7" s="348">
        <v>1139301</v>
      </c>
      <c r="C7" s="349" t="s">
        <v>168</v>
      </c>
      <c r="D7" s="349" t="s">
        <v>657</v>
      </c>
      <c r="E7" s="349" t="s">
        <v>661</v>
      </c>
      <c r="F7" s="350" t="s">
        <v>662</v>
      </c>
    </row>
    <row r="8" spans="1:6" s="346" customFormat="1" ht="38.25">
      <c r="A8" s="347">
        <v>1</v>
      </c>
      <c r="B8" s="348">
        <v>1141001</v>
      </c>
      <c r="C8" s="349" t="s">
        <v>168</v>
      </c>
      <c r="D8" s="349" t="s">
        <v>663</v>
      </c>
      <c r="E8" s="349" t="s">
        <v>664</v>
      </c>
      <c r="F8" s="350" t="s">
        <v>665</v>
      </c>
    </row>
    <row r="9" spans="1:6" s="346" customFormat="1" ht="51">
      <c r="A9" s="347">
        <v>1</v>
      </c>
      <c r="B9" s="348">
        <v>1454101</v>
      </c>
      <c r="C9" s="349" t="s">
        <v>666</v>
      </c>
      <c r="D9" s="349" t="s">
        <v>667</v>
      </c>
      <c r="E9" s="349" t="s">
        <v>668</v>
      </c>
      <c r="F9" s="350" t="s">
        <v>669</v>
      </c>
    </row>
    <row r="10" spans="1:6" s="346" customFormat="1" ht="51">
      <c r="A10" s="347">
        <v>1</v>
      </c>
      <c r="B10" s="348">
        <v>1454201</v>
      </c>
      <c r="C10" s="349" t="s">
        <v>666</v>
      </c>
      <c r="D10" s="349" t="s">
        <v>667</v>
      </c>
      <c r="E10" s="349" t="s">
        <v>668</v>
      </c>
      <c r="F10" s="350" t="s">
        <v>670</v>
      </c>
    </row>
    <row r="11" spans="1:6" s="346" customFormat="1" ht="38.25">
      <c r="A11" s="347">
        <v>1</v>
      </c>
      <c r="B11" s="348">
        <v>1461001</v>
      </c>
      <c r="C11" s="349" t="s">
        <v>666</v>
      </c>
      <c r="D11" s="349" t="s">
        <v>671</v>
      </c>
      <c r="E11" s="349" t="s">
        <v>672</v>
      </c>
      <c r="F11" s="350" t="s">
        <v>673</v>
      </c>
    </row>
    <row r="12" spans="1:6" s="346" customFormat="1" ht="76.5">
      <c r="A12" s="347">
        <v>1</v>
      </c>
      <c r="B12" s="348">
        <v>1461002</v>
      </c>
      <c r="C12" s="349" t="s">
        <v>666</v>
      </c>
      <c r="D12" s="349" t="s">
        <v>671</v>
      </c>
      <c r="E12" s="349" t="s">
        <v>672</v>
      </c>
      <c r="F12" s="350" t="s">
        <v>674</v>
      </c>
    </row>
    <row r="13" spans="1:6" s="346" customFormat="1" ht="38.25">
      <c r="A13" s="347">
        <v>1</v>
      </c>
      <c r="B13" s="348">
        <v>1462002</v>
      </c>
      <c r="C13" s="349" t="s">
        <v>666</v>
      </c>
      <c r="D13" s="349" t="s">
        <v>671</v>
      </c>
      <c r="E13" s="349" t="s">
        <v>675</v>
      </c>
      <c r="F13" s="350" t="s">
        <v>676</v>
      </c>
    </row>
    <row r="14" spans="1:6" s="346" customFormat="1" ht="38.25">
      <c r="A14" s="347">
        <v>1</v>
      </c>
      <c r="B14" s="348">
        <v>1462003</v>
      </c>
      <c r="C14" s="349" t="s">
        <v>666</v>
      </c>
      <c r="D14" s="349" t="s">
        <v>671</v>
      </c>
      <c r="E14" s="349" t="s">
        <v>675</v>
      </c>
      <c r="F14" s="350" t="s">
        <v>677</v>
      </c>
    </row>
    <row r="15" spans="1:6" s="346" customFormat="1" ht="51">
      <c r="A15" s="347">
        <v>1</v>
      </c>
      <c r="B15" s="348">
        <v>1463101</v>
      </c>
      <c r="C15" s="349" t="s">
        <v>666</v>
      </c>
      <c r="D15" s="349" t="s">
        <v>671</v>
      </c>
      <c r="E15" s="349" t="s">
        <v>678</v>
      </c>
      <c r="F15" s="350" t="s">
        <v>679</v>
      </c>
    </row>
    <row r="16" spans="1:6" s="346" customFormat="1" ht="38.25">
      <c r="A16" s="347">
        <v>1</v>
      </c>
      <c r="B16" s="348">
        <v>1463102</v>
      </c>
      <c r="C16" s="349" t="s">
        <v>666</v>
      </c>
      <c r="D16" s="349" t="s">
        <v>671</v>
      </c>
      <c r="E16" s="349" t="s">
        <v>678</v>
      </c>
      <c r="F16" s="350" t="s">
        <v>680</v>
      </c>
    </row>
    <row r="17" spans="1:6" s="346" customFormat="1" ht="38.25">
      <c r="A17" s="347">
        <v>1</v>
      </c>
      <c r="B17" s="348">
        <v>1462001</v>
      </c>
      <c r="C17" s="349" t="s">
        <v>666</v>
      </c>
      <c r="D17" s="349" t="s">
        <v>671</v>
      </c>
      <c r="E17" s="349" t="s">
        <v>675</v>
      </c>
      <c r="F17" s="350" t="s">
        <v>681</v>
      </c>
    </row>
    <row r="18" spans="1:6" s="346" customFormat="1" ht="89.25">
      <c r="A18" s="347">
        <v>1</v>
      </c>
      <c r="B18" s="348">
        <v>1464101</v>
      </c>
      <c r="C18" s="349" t="s">
        <v>666</v>
      </c>
      <c r="D18" s="349" t="s">
        <v>671</v>
      </c>
      <c r="E18" s="349" t="s">
        <v>682</v>
      </c>
      <c r="F18" s="350" t="s">
        <v>683</v>
      </c>
    </row>
    <row r="19" spans="1:6" s="346" customFormat="1" ht="51">
      <c r="A19" s="347">
        <v>1</v>
      </c>
      <c r="B19" s="348">
        <v>1464201</v>
      </c>
      <c r="C19" s="349" t="s">
        <v>666</v>
      </c>
      <c r="D19" s="349" t="s">
        <v>671</v>
      </c>
      <c r="E19" s="349" t="s">
        <v>682</v>
      </c>
      <c r="F19" s="350" t="s">
        <v>684</v>
      </c>
    </row>
    <row r="20" spans="1:6" s="346" customFormat="1" ht="38.25">
      <c r="A20" s="347">
        <v>1</v>
      </c>
      <c r="B20" s="348">
        <v>1464301</v>
      </c>
      <c r="C20" s="349" t="s">
        <v>666</v>
      </c>
      <c r="D20" s="349" t="s">
        <v>671</v>
      </c>
      <c r="E20" s="349" t="s">
        <v>682</v>
      </c>
      <c r="F20" s="350" t="s">
        <v>685</v>
      </c>
    </row>
    <row r="21" spans="1:6" s="346" customFormat="1" ht="76.5">
      <c r="A21" s="347">
        <v>1</v>
      </c>
      <c r="B21" s="348">
        <v>1464401</v>
      </c>
      <c r="C21" s="349" t="s">
        <v>666</v>
      </c>
      <c r="D21" s="349" t="s">
        <v>671</v>
      </c>
      <c r="E21" s="349" t="s">
        <v>682</v>
      </c>
      <c r="F21" s="350" t="s">
        <v>686</v>
      </c>
    </row>
    <row r="22" spans="1:6" s="346" customFormat="1" ht="51">
      <c r="A22" s="347">
        <v>1</v>
      </c>
      <c r="B22" s="348">
        <v>1464402</v>
      </c>
      <c r="C22" s="349" t="s">
        <v>666</v>
      </c>
      <c r="D22" s="349" t="s">
        <v>671</v>
      </c>
      <c r="E22" s="349" t="s">
        <v>682</v>
      </c>
      <c r="F22" s="350" t="s">
        <v>687</v>
      </c>
    </row>
    <row r="23" spans="1:6" s="346" customFormat="1" ht="51">
      <c r="A23" s="347">
        <v>1</v>
      </c>
      <c r="B23" s="348">
        <v>1464501</v>
      </c>
      <c r="C23" s="349" t="s">
        <v>666</v>
      </c>
      <c r="D23" s="349" t="s">
        <v>671</v>
      </c>
      <c r="E23" s="349" t="s">
        <v>682</v>
      </c>
      <c r="F23" s="350" t="s">
        <v>688</v>
      </c>
    </row>
    <row r="24" spans="1:6" s="346" customFormat="1" ht="38.25">
      <c r="A24" s="347">
        <v>1</v>
      </c>
      <c r="B24" s="348">
        <v>1464502</v>
      </c>
      <c r="C24" s="349" t="s">
        <v>666</v>
      </c>
      <c r="D24" s="349" t="s">
        <v>671</v>
      </c>
      <c r="E24" s="349" t="s">
        <v>682</v>
      </c>
      <c r="F24" s="350" t="s">
        <v>689</v>
      </c>
    </row>
    <row r="25" spans="1:6" s="346" customFormat="1" ht="89.25">
      <c r="A25" s="347">
        <v>1</v>
      </c>
      <c r="B25" s="348">
        <v>1464901</v>
      </c>
      <c r="C25" s="349" t="s">
        <v>666</v>
      </c>
      <c r="D25" s="349" t="s">
        <v>671</v>
      </c>
      <c r="E25" s="349" t="s">
        <v>682</v>
      </c>
      <c r="F25" s="350" t="s">
        <v>690</v>
      </c>
    </row>
    <row r="26" spans="1:6" s="346" customFormat="1" ht="38.25">
      <c r="A26" s="347">
        <v>1</v>
      </c>
      <c r="B26" s="348">
        <v>1465101</v>
      </c>
      <c r="C26" s="349" t="s">
        <v>666</v>
      </c>
      <c r="D26" s="349" t="s">
        <v>671</v>
      </c>
      <c r="E26" s="349" t="s">
        <v>691</v>
      </c>
      <c r="F26" s="350" t="s">
        <v>692</v>
      </c>
    </row>
    <row r="27" spans="1:6" s="346" customFormat="1" ht="51">
      <c r="A27" s="347">
        <v>1</v>
      </c>
      <c r="B27" s="348">
        <v>1465901</v>
      </c>
      <c r="C27" s="349" t="s">
        <v>666</v>
      </c>
      <c r="D27" s="349" t="s">
        <v>671</v>
      </c>
      <c r="E27" s="349" t="s">
        <v>691</v>
      </c>
      <c r="F27" s="350" t="s">
        <v>693</v>
      </c>
    </row>
    <row r="28" spans="1:6" s="346" customFormat="1" ht="38.25">
      <c r="A28" s="347">
        <v>1</v>
      </c>
      <c r="B28" s="348">
        <v>1466101</v>
      </c>
      <c r="C28" s="349" t="s">
        <v>666</v>
      </c>
      <c r="D28" s="349" t="s">
        <v>671</v>
      </c>
      <c r="E28" s="349" t="s">
        <v>694</v>
      </c>
      <c r="F28" s="350" t="s">
        <v>695</v>
      </c>
    </row>
    <row r="29" spans="1:6" s="346" customFormat="1" ht="38.25">
      <c r="A29" s="347">
        <v>1</v>
      </c>
      <c r="B29" s="348">
        <v>1466301</v>
      </c>
      <c r="C29" s="349" t="s">
        <v>666</v>
      </c>
      <c r="D29" s="349" t="s">
        <v>671</v>
      </c>
      <c r="E29" s="349" t="s">
        <v>694</v>
      </c>
      <c r="F29" s="350" t="s">
        <v>696</v>
      </c>
    </row>
    <row r="30" spans="1:6" s="346" customFormat="1" ht="63.75">
      <c r="A30" s="347">
        <v>1</v>
      </c>
      <c r="B30" s="348">
        <v>1466401</v>
      </c>
      <c r="C30" s="349" t="s">
        <v>666</v>
      </c>
      <c r="D30" s="349" t="s">
        <v>671</v>
      </c>
      <c r="E30" s="349" t="s">
        <v>694</v>
      </c>
      <c r="F30" s="350" t="s">
        <v>697</v>
      </c>
    </row>
    <row r="31" spans="1:6" s="346" customFormat="1" ht="38.25">
      <c r="A31" s="347">
        <v>1</v>
      </c>
      <c r="B31" s="348">
        <v>1466901</v>
      </c>
      <c r="C31" s="349" t="s">
        <v>666</v>
      </c>
      <c r="D31" s="349" t="s">
        <v>671</v>
      </c>
      <c r="E31" s="349" t="s">
        <v>694</v>
      </c>
      <c r="F31" s="350" t="s">
        <v>698</v>
      </c>
    </row>
    <row r="32" spans="1:6" s="346" customFormat="1" ht="38.25">
      <c r="A32" s="347">
        <v>1</v>
      </c>
      <c r="B32" s="348">
        <v>1469001</v>
      </c>
      <c r="C32" s="349" t="s">
        <v>666</v>
      </c>
      <c r="D32" s="349" t="s">
        <v>671</v>
      </c>
      <c r="E32" s="349" t="s">
        <v>699</v>
      </c>
      <c r="F32" s="350" t="s">
        <v>700</v>
      </c>
    </row>
    <row r="33" spans="1:6" s="346" customFormat="1" ht="51">
      <c r="A33" s="347">
        <v>1</v>
      </c>
      <c r="B33" s="348">
        <v>1471101</v>
      </c>
      <c r="C33" s="349" t="s">
        <v>666</v>
      </c>
      <c r="D33" s="349" t="s">
        <v>701</v>
      </c>
      <c r="E33" s="349" t="s">
        <v>702</v>
      </c>
      <c r="F33" s="350" t="s">
        <v>703</v>
      </c>
    </row>
    <row r="34" spans="1:6" s="346" customFormat="1" ht="51">
      <c r="A34" s="347">
        <v>1</v>
      </c>
      <c r="B34" s="348">
        <v>1471102</v>
      </c>
      <c r="C34" s="349" t="s">
        <v>666</v>
      </c>
      <c r="D34" s="349" t="s">
        <v>701</v>
      </c>
      <c r="E34" s="349" t="s">
        <v>702</v>
      </c>
      <c r="F34" s="350" t="s">
        <v>704</v>
      </c>
    </row>
    <row r="35" spans="1:6" s="346" customFormat="1" ht="51">
      <c r="A35" s="347">
        <v>1</v>
      </c>
      <c r="B35" s="348">
        <v>1471901</v>
      </c>
      <c r="C35" s="349" t="s">
        <v>666</v>
      </c>
      <c r="D35" s="349" t="s">
        <v>701</v>
      </c>
      <c r="E35" s="349" t="s">
        <v>702</v>
      </c>
      <c r="F35" s="350" t="s">
        <v>705</v>
      </c>
    </row>
    <row r="36" spans="1:6" s="346" customFormat="1" ht="51">
      <c r="A36" s="347">
        <v>1</v>
      </c>
      <c r="B36" s="348">
        <v>1472201</v>
      </c>
      <c r="C36" s="349" t="s">
        <v>666</v>
      </c>
      <c r="D36" s="349" t="s">
        <v>701</v>
      </c>
      <c r="E36" s="349" t="s">
        <v>706</v>
      </c>
      <c r="F36" s="350" t="s">
        <v>707</v>
      </c>
    </row>
    <row r="37" spans="1:6" s="346" customFormat="1" ht="51">
      <c r="A37" s="347">
        <v>1</v>
      </c>
      <c r="B37" s="348">
        <v>1472301</v>
      </c>
      <c r="C37" s="349" t="s">
        <v>666</v>
      </c>
      <c r="D37" s="349" t="s">
        <v>701</v>
      </c>
      <c r="E37" s="349" t="s">
        <v>706</v>
      </c>
      <c r="F37" s="350" t="s">
        <v>708</v>
      </c>
    </row>
    <row r="38" spans="1:6" s="346" customFormat="1" ht="51">
      <c r="A38" s="347">
        <v>1</v>
      </c>
      <c r="B38" s="348">
        <v>1472401</v>
      </c>
      <c r="C38" s="349" t="s">
        <v>666</v>
      </c>
      <c r="D38" s="349" t="s">
        <v>701</v>
      </c>
      <c r="E38" s="349" t="s">
        <v>706</v>
      </c>
      <c r="F38" s="350" t="s">
        <v>709</v>
      </c>
    </row>
    <row r="39" spans="1:6" s="346" customFormat="1" ht="51">
      <c r="A39" s="347">
        <v>1</v>
      </c>
      <c r="B39" s="348">
        <v>1472402</v>
      </c>
      <c r="C39" s="349" t="s">
        <v>666</v>
      </c>
      <c r="D39" s="349" t="s">
        <v>701</v>
      </c>
      <c r="E39" s="349" t="s">
        <v>706</v>
      </c>
      <c r="F39" s="350" t="s">
        <v>710</v>
      </c>
    </row>
    <row r="40" spans="1:6" s="346" customFormat="1" ht="51">
      <c r="A40" s="347">
        <v>1</v>
      </c>
      <c r="B40" s="348">
        <v>1472901</v>
      </c>
      <c r="C40" s="349" t="s">
        <v>666</v>
      </c>
      <c r="D40" s="349" t="s">
        <v>701</v>
      </c>
      <c r="E40" s="349" t="s">
        <v>706</v>
      </c>
      <c r="F40" s="350" t="s">
        <v>711</v>
      </c>
    </row>
    <row r="41" spans="1:6" s="346" customFormat="1" ht="51">
      <c r="A41" s="347">
        <v>1</v>
      </c>
      <c r="B41" s="348">
        <v>1472902</v>
      </c>
      <c r="C41" s="349" t="s">
        <v>666</v>
      </c>
      <c r="D41" s="349" t="s">
        <v>701</v>
      </c>
      <c r="E41" s="349" t="s">
        <v>706</v>
      </c>
      <c r="F41" s="350" t="s">
        <v>712</v>
      </c>
    </row>
    <row r="42" spans="1:6" s="346" customFormat="1" ht="51">
      <c r="A42" s="347">
        <v>1</v>
      </c>
      <c r="B42" s="348">
        <v>1473201</v>
      </c>
      <c r="C42" s="349" t="s">
        <v>666</v>
      </c>
      <c r="D42" s="349" t="s">
        <v>701</v>
      </c>
      <c r="E42" s="349" t="s">
        <v>713</v>
      </c>
      <c r="F42" s="350" t="s">
        <v>714</v>
      </c>
    </row>
    <row r="43" spans="1:6" s="346" customFormat="1" ht="51">
      <c r="A43" s="347">
        <v>1</v>
      </c>
      <c r="B43" s="348">
        <v>1474101</v>
      </c>
      <c r="C43" s="349" t="s">
        <v>666</v>
      </c>
      <c r="D43" s="349" t="s">
        <v>701</v>
      </c>
      <c r="E43" s="349" t="s">
        <v>715</v>
      </c>
      <c r="F43" s="350" t="s">
        <v>716</v>
      </c>
    </row>
    <row r="44" spans="1:6" s="346" customFormat="1" ht="51">
      <c r="A44" s="347">
        <v>1</v>
      </c>
      <c r="B44" s="348">
        <v>1474201</v>
      </c>
      <c r="C44" s="349" t="s">
        <v>666</v>
      </c>
      <c r="D44" s="349" t="s">
        <v>701</v>
      </c>
      <c r="E44" s="349" t="s">
        <v>715</v>
      </c>
      <c r="F44" s="350" t="s">
        <v>717</v>
      </c>
    </row>
    <row r="45" spans="1:6" s="346" customFormat="1" ht="51">
      <c r="A45" s="347">
        <v>1</v>
      </c>
      <c r="B45" s="348">
        <v>1475101</v>
      </c>
      <c r="C45" s="349" t="s">
        <v>666</v>
      </c>
      <c r="D45" s="349" t="s">
        <v>701</v>
      </c>
      <c r="E45" s="349" t="s">
        <v>718</v>
      </c>
      <c r="F45" s="350" t="s">
        <v>719</v>
      </c>
    </row>
    <row r="46" spans="1:6" s="346" customFormat="1" ht="51">
      <c r="A46" s="347">
        <v>1</v>
      </c>
      <c r="B46" s="348">
        <v>1475201</v>
      </c>
      <c r="C46" s="349" t="s">
        <v>666</v>
      </c>
      <c r="D46" s="349" t="s">
        <v>701</v>
      </c>
      <c r="E46" s="349" t="s">
        <v>718</v>
      </c>
      <c r="F46" s="350" t="s">
        <v>720</v>
      </c>
    </row>
    <row r="47" spans="1:6" s="346" customFormat="1" ht="51">
      <c r="A47" s="347">
        <v>1</v>
      </c>
      <c r="B47" s="348">
        <v>1475202</v>
      </c>
      <c r="C47" s="349" t="s">
        <v>666</v>
      </c>
      <c r="D47" s="349" t="s">
        <v>701</v>
      </c>
      <c r="E47" s="349" t="s">
        <v>718</v>
      </c>
      <c r="F47" s="350" t="s">
        <v>721</v>
      </c>
    </row>
    <row r="48" spans="1:6" s="346" customFormat="1" ht="51">
      <c r="A48" s="347">
        <v>1</v>
      </c>
      <c r="B48" s="348">
        <v>1475301</v>
      </c>
      <c r="C48" s="349" t="s">
        <v>666</v>
      </c>
      <c r="D48" s="349" t="s">
        <v>701</v>
      </c>
      <c r="E48" s="349" t="s">
        <v>718</v>
      </c>
      <c r="F48" s="350" t="s">
        <v>722</v>
      </c>
    </row>
    <row r="49" spans="1:6" s="346" customFormat="1" ht="51">
      <c r="A49" s="347">
        <v>1</v>
      </c>
      <c r="B49" s="348">
        <v>1475401</v>
      </c>
      <c r="C49" s="349" t="s">
        <v>666</v>
      </c>
      <c r="D49" s="349" t="s">
        <v>701</v>
      </c>
      <c r="E49" s="349" t="s">
        <v>718</v>
      </c>
      <c r="F49" s="350" t="s">
        <v>723</v>
      </c>
    </row>
    <row r="50" spans="1:6" s="346" customFormat="1" ht="63.75">
      <c r="A50" s="347">
        <v>1</v>
      </c>
      <c r="B50" s="348">
        <v>1475501</v>
      </c>
      <c r="C50" s="349" t="s">
        <v>666</v>
      </c>
      <c r="D50" s="349" t="s">
        <v>701</v>
      </c>
      <c r="E50" s="349" t="s">
        <v>718</v>
      </c>
      <c r="F50" s="350" t="s">
        <v>724</v>
      </c>
    </row>
    <row r="51" spans="1:6" s="346" customFormat="1" ht="89.25">
      <c r="A51" s="347">
        <v>1</v>
      </c>
      <c r="B51" s="348">
        <v>1475901</v>
      </c>
      <c r="C51" s="349" t="s">
        <v>666</v>
      </c>
      <c r="D51" s="349" t="s">
        <v>701</v>
      </c>
      <c r="E51" s="349" t="s">
        <v>718</v>
      </c>
      <c r="F51" s="350" t="s">
        <v>725</v>
      </c>
    </row>
    <row r="52" spans="1:6" s="346" customFormat="1" ht="51">
      <c r="A52" s="347">
        <v>1</v>
      </c>
      <c r="B52" s="348">
        <v>1475902</v>
      </c>
      <c r="C52" s="349" t="s">
        <v>666</v>
      </c>
      <c r="D52" s="349" t="s">
        <v>701</v>
      </c>
      <c r="E52" s="349" t="s">
        <v>718</v>
      </c>
      <c r="F52" s="350" t="s">
        <v>726</v>
      </c>
    </row>
    <row r="53" spans="1:6" s="346" customFormat="1" ht="51">
      <c r="A53" s="347">
        <v>1</v>
      </c>
      <c r="B53" s="348">
        <v>1476101</v>
      </c>
      <c r="C53" s="349" t="s">
        <v>666</v>
      </c>
      <c r="D53" s="349" t="s">
        <v>701</v>
      </c>
      <c r="E53" s="349" t="s">
        <v>727</v>
      </c>
      <c r="F53" s="350" t="s">
        <v>728</v>
      </c>
    </row>
    <row r="54" spans="1:6" s="346" customFormat="1" ht="51">
      <c r="A54" s="347">
        <v>1</v>
      </c>
      <c r="B54" s="348">
        <v>1476201</v>
      </c>
      <c r="C54" s="349" t="s">
        <v>666</v>
      </c>
      <c r="D54" s="349" t="s">
        <v>701</v>
      </c>
      <c r="E54" s="349" t="s">
        <v>727</v>
      </c>
      <c r="F54" s="350" t="s">
        <v>729</v>
      </c>
    </row>
    <row r="55" spans="1:6" s="346" customFormat="1" ht="51">
      <c r="A55" s="347">
        <v>1</v>
      </c>
      <c r="B55" s="348">
        <v>1476901</v>
      </c>
      <c r="C55" s="349" t="s">
        <v>666</v>
      </c>
      <c r="D55" s="349" t="s">
        <v>701</v>
      </c>
      <c r="E55" s="349" t="s">
        <v>727</v>
      </c>
      <c r="F55" s="350" t="s">
        <v>730</v>
      </c>
    </row>
    <row r="56" spans="1:6" s="346" customFormat="1" ht="51">
      <c r="A56" s="347">
        <v>1</v>
      </c>
      <c r="B56" s="348">
        <v>1477101</v>
      </c>
      <c r="C56" s="349" t="s">
        <v>666</v>
      </c>
      <c r="D56" s="349" t="s">
        <v>701</v>
      </c>
      <c r="E56" s="349" t="s">
        <v>731</v>
      </c>
      <c r="F56" s="350" t="s">
        <v>732</v>
      </c>
    </row>
    <row r="57" spans="1:6" s="346" customFormat="1" ht="51">
      <c r="A57" s="347">
        <v>1</v>
      </c>
      <c r="B57" s="348">
        <v>1477201</v>
      </c>
      <c r="C57" s="349" t="s">
        <v>666</v>
      </c>
      <c r="D57" s="349" t="s">
        <v>701</v>
      </c>
      <c r="E57" s="349" t="s">
        <v>731</v>
      </c>
      <c r="F57" s="350" t="s">
        <v>733</v>
      </c>
    </row>
    <row r="58" spans="1:6" s="346" customFormat="1" ht="51">
      <c r="A58" s="347">
        <v>1</v>
      </c>
      <c r="B58" s="348">
        <v>1477301</v>
      </c>
      <c r="C58" s="349" t="s">
        <v>666</v>
      </c>
      <c r="D58" s="349" t="s">
        <v>701</v>
      </c>
      <c r="E58" s="349" t="s">
        <v>731</v>
      </c>
      <c r="F58" s="350" t="s">
        <v>734</v>
      </c>
    </row>
    <row r="59" spans="1:6" s="346" customFormat="1" ht="51">
      <c r="A59" s="347">
        <v>1</v>
      </c>
      <c r="B59" s="348">
        <v>1477401</v>
      </c>
      <c r="C59" s="349" t="s">
        <v>666</v>
      </c>
      <c r="D59" s="349" t="s">
        <v>701</v>
      </c>
      <c r="E59" s="349" t="s">
        <v>731</v>
      </c>
      <c r="F59" s="350" t="s">
        <v>735</v>
      </c>
    </row>
    <row r="60" spans="1:6" s="346" customFormat="1" ht="51">
      <c r="A60" s="347">
        <v>1</v>
      </c>
      <c r="B60" s="348">
        <v>1477402</v>
      </c>
      <c r="C60" s="349" t="s">
        <v>666</v>
      </c>
      <c r="D60" s="349" t="s">
        <v>701</v>
      </c>
      <c r="E60" s="349" t="s">
        <v>731</v>
      </c>
      <c r="F60" s="350" t="s">
        <v>736</v>
      </c>
    </row>
    <row r="61" spans="1:6" s="346" customFormat="1" ht="51">
      <c r="A61" s="347">
        <v>1</v>
      </c>
      <c r="B61" s="348">
        <v>1477501</v>
      </c>
      <c r="C61" s="349" t="s">
        <v>666</v>
      </c>
      <c r="D61" s="349" t="s">
        <v>701</v>
      </c>
      <c r="E61" s="349" t="s">
        <v>731</v>
      </c>
      <c r="F61" s="350" t="s">
        <v>737</v>
      </c>
    </row>
    <row r="62" spans="1:6" s="346" customFormat="1" ht="51">
      <c r="A62" s="347">
        <v>1</v>
      </c>
      <c r="B62" s="348">
        <v>1478101</v>
      </c>
      <c r="C62" s="349" t="s">
        <v>666</v>
      </c>
      <c r="D62" s="349" t="s">
        <v>701</v>
      </c>
      <c r="E62" s="349" t="s">
        <v>738</v>
      </c>
      <c r="F62" s="350" t="s">
        <v>739</v>
      </c>
    </row>
    <row r="63" spans="1:6" s="346" customFormat="1" ht="51">
      <c r="A63" s="347">
        <v>1</v>
      </c>
      <c r="B63" s="348">
        <v>1478201</v>
      </c>
      <c r="C63" s="349" t="s">
        <v>666</v>
      </c>
      <c r="D63" s="349" t="s">
        <v>701</v>
      </c>
      <c r="E63" s="349" t="s">
        <v>738</v>
      </c>
      <c r="F63" s="350" t="s">
        <v>740</v>
      </c>
    </row>
    <row r="64" spans="1:6" s="346" customFormat="1" ht="51">
      <c r="A64" s="347">
        <v>1</v>
      </c>
      <c r="B64" s="348">
        <v>1478901</v>
      </c>
      <c r="C64" s="349" t="s">
        <v>666</v>
      </c>
      <c r="D64" s="349" t="s">
        <v>701</v>
      </c>
      <c r="E64" s="349" t="s">
        <v>738</v>
      </c>
      <c r="F64" s="350" t="s">
        <v>741</v>
      </c>
    </row>
    <row r="65" spans="1:6" s="346" customFormat="1" ht="51">
      <c r="A65" s="347">
        <v>1</v>
      </c>
      <c r="B65" s="348">
        <v>1479101</v>
      </c>
      <c r="C65" s="349" t="s">
        <v>666</v>
      </c>
      <c r="D65" s="349" t="s">
        <v>701</v>
      </c>
      <c r="E65" s="349" t="s">
        <v>742</v>
      </c>
      <c r="F65" s="350" t="s">
        <v>743</v>
      </c>
    </row>
    <row r="66" spans="1:6" s="346" customFormat="1" ht="51">
      <c r="A66" s="347">
        <v>1</v>
      </c>
      <c r="B66" s="348">
        <v>1479201</v>
      </c>
      <c r="C66" s="349" t="s">
        <v>666</v>
      </c>
      <c r="D66" s="349" t="s">
        <v>701</v>
      </c>
      <c r="E66" s="349" t="s">
        <v>742</v>
      </c>
      <c r="F66" s="350" t="s">
        <v>744</v>
      </c>
    </row>
    <row r="67" spans="1:6" s="346" customFormat="1" ht="76.5">
      <c r="A67" s="347">
        <v>1</v>
      </c>
      <c r="B67" s="348">
        <v>1479901</v>
      </c>
      <c r="C67" s="349" t="s">
        <v>666</v>
      </c>
      <c r="D67" s="349" t="s">
        <v>701</v>
      </c>
      <c r="E67" s="349" t="s">
        <v>742</v>
      </c>
      <c r="F67" s="350" t="s">
        <v>745</v>
      </c>
    </row>
    <row r="68" spans="1:6" s="346" customFormat="1" ht="63.75">
      <c r="A68" s="347">
        <v>1</v>
      </c>
      <c r="B68" s="348">
        <v>1561301</v>
      </c>
      <c r="C68" s="349" t="s">
        <v>746</v>
      </c>
      <c r="D68" s="349" t="s">
        <v>747</v>
      </c>
      <c r="E68" s="349" t="s">
        <v>748</v>
      </c>
      <c r="F68" s="350" t="s">
        <v>749</v>
      </c>
    </row>
    <row r="69" spans="1:6" s="346" customFormat="1" ht="38.25">
      <c r="A69" s="347">
        <v>1</v>
      </c>
      <c r="B69" s="348">
        <v>1582001</v>
      </c>
      <c r="C69" s="349" t="s">
        <v>750</v>
      </c>
      <c r="D69" s="349" t="s">
        <v>751</v>
      </c>
      <c r="E69" s="349" t="s">
        <v>752</v>
      </c>
      <c r="F69" s="350" t="s">
        <v>753</v>
      </c>
    </row>
    <row r="70" spans="1:6" s="346" customFormat="1" ht="63.75">
      <c r="A70" s="347">
        <v>1</v>
      </c>
      <c r="B70" s="348">
        <v>1620101</v>
      </c>
      <c r="C70" s="349" t="s">
        <v>750</v>
      </c>
      <c r="D70" s="349" t="s">
        <v>754</v>
      </c>
      <c r="E70" s="349" t="s">
        <v>754</v>
      </c>
      <c r="F70" s="350" t="s">
        <v>755</v>
      </c>
    </row>
    <row r="71" spans="1:6" s="346" customFormat="1" ht="63.75">
      <c r="A71" s="347">
        <v>1</v>
      </c>
      <c r="B71" s="348">
        <v>1620201</v>
      </c>
      <c r="C71" s="349" t="s">
        <v>750</v>
      </c>
      <c r="D71" s="349" t="s">
        <v>754</v>
      </c>
      <c r="E71" s="349" t="s">
        <v>754</v>
      </c>
      <c r="F71" s="350" t="s">
        <v>756</v>
      </c>
    </row>
    <row r="72" spans="1:6" s="346" customFormat="1" ht="63.75">
      <c r="A72" s="347">
        <v>1</v>
      </c>
      <c r="B72" s="348">
        <v>1620202</v>
      </c>
      <c r="C72" s="349" t="s">
        <v>750</v>
      </c>
      <c r="D72" s="349" t="s">
        <v>754</v>
      </c>
      <c r="E72" s="349" t="s">
        <v>754</v>
      </c>
      <c r="F72" s="350" t="s">
        <v>757</v>
      </c>
    </row>
    <row r="73" spans="1:6" s="346" customFormat="1" ht="63.75">
      <c r="A73" s="347">
        <v>1</v>
      </c>
      <c r="B73" s="348">
        <v>1620901</v>
      </c>
      <c r="C73" s="349" t="s">
        <v>750</v>
      </c>
      <c r="D73" s="349" t="s">
        <v>754</v>
      </c>
      <c r="E73" s="349" t="s">
        <v>754</v>
      </c>
      <c r="F73" s="350" t="s">
        <v>758</v>
      </c>
    </row>
    <row r="74" spans="1:6" s="346" customFormat="1" ht="51">
      <c r="A74" s="347">
        <v>1</v>
      </c>
      <c r="B74" s="348">
        <v>1631101</v>
      </c>
      <c r="C74" s="349" t="s">
        <v>750</v>
      </c>
      <c r="D74" s="349" t="s">
        <v>759</v>
      </c>
      <c r="E74" s="349" t="s">
        <v>760</v>
      </c>
      <c r="F74" s="350" t="s">
        <v>761</v>
      </c>
    </row>
    <row r="75" spans="1:6" s="346" customFormat="1" ht="51">
      <c r="A75" s="347">
        <v>1</v>
      </c>
      <c r="B75" s="348">
        <v>1631102</v>
      </c>
      <c r="C75" s="349" t="s">
        <v>750</v>
      </c>
      <c r="D75" s="349" t="s">
        <v>759</v>
      </c>
      <c r="E75" s="349" t="s">
        <v>760</v>
      </c>
      <c r="F75" s="350" t="s">
        <v>762</v>
      </c>
    </row>
    <row r="76" spans="1:6" s="346" customFormat="1" ht="51">
      <c r="A76" s="347">
        <v>1</v>
      </c>
      <c r="B76" s="348">
        <v>1631201</v>
      </c>
      <c r="C76" s="349" t="s">
        <v>750</v>
      </c>
      <c r="D76" s="349" t="s">
        <v>759</v>
      </c>
      <c r="E76" s="349" t="s">
        <v>760</v>
      </c>
      <c r="F76" s="350" t="s">
        <v>763</v>
      </c>
    </row>
    <row r="77" spans="1:6" s="346" customFormat="1" ht="63.75">
      <c r="A77" s="347">
        <v>1</v>
      </c>
      <c r="B77" s="348">
        <v>1639901</v>
      </c>
      <c r="C77" s="349" t="s">
        <v>750</v>
      </c>
      <c r="D77" s="349" t="s">
        <v>759</v>
      </c>
      <c r="E77" s="349" t="s">
        <v>764</v>
      </c>
      <c r="F77" s="350" t="s">
        <v>765</v>
      </c>
    </row>
    <row r="78" spans="1:6" s="346" customFormat="1" ht="102">
      <c r="A78" s="347">
        <v>1</v>
      </c>
      <c r="B78" s="348">
        <v>1641101</v>
      </c>
      <c r="C78" s="349" t="s">
        <v>766</v>
      </c>
      <c r="D78" s="349" t="s">
        <v>767</v>
      </c>
      <c r="E78" s="349" t="s">
        <v>768</v>
      </c>
      <c r="F78" s="350" t="s">
        <v>769</v>
      </c>
    </row>
    <row r="79" spans="1:6" s="346" customFormat="1" ht="38.25">
      <c r="A79" s="347">
        <v>1</v>
      </c>
      <c r="B79" s="348">
        <v>1641201</v>
      </c>
      <c r="C79" s="349" t="s">
        <v>766</v>
      </c>
      <c r="D79" s="349" t="s">
        <v>767</v>
      </c>
      <c r="E79" s="349" t="s">
        <v>768</v>
      </c>
      <c r="F79" s="350" t="s">
        <v>770</v>
      </c>
    </row>
    <row r="80" spans="1:6" s="346" customFormat="1" ht="25.5">
      <c r="A80" s="347">
        <v>1</v>
      </c>
      <c r="B80" s="348">
        <v>1642101</v>
      </c>
      <c r="C80" s="349" t="s">
        <v>766</v>
      </c>
      <c r="D80" s="349" t="s">
        <v>767</v>
      </c>
      <c r="E80" s="349" t="s">
        <v>771</v>
      </c>
      <c r="F80" s="350" t="s">
        <v>772</v>
      </c>
    </row>
    <row r="81" spans="1:6" s="346" customFormat="1" ht="38.25">
      <c r="A81" s="347">
        <v>1</v>
      </c>
      <c r="B81" s="348">
        <v>1642201</v>
      </c>
      <c r="C81" s="349" t="s">
        <v>766</v>
      </c>
      <c r="D81" s="349" t="s">
        <v>767</v>
      </c>
      <c r="E81" s="349" t="s">
        <v>771</v>
      </c>
      <c r="F81" s="350" t="s">
        <v>773</v>
      </c>
    </row>
    <row r="82" spans="1:6" s="346" customFormat="1" ht="51">
      <c r="A82" s="347">
        <v>1</v>
      </c>
      <c r="B82" s="348">
        <v>1642301</v>
      </c>
      <c r="C82" s="349" t="s">
        <v>766</v>
      </c>
      <c r="D82" s="349" t="s">
        <v>767</v>
      </c>
      <c r="E82" s="349" t="s">
        <v>771</v>
      </c>
      <c r="F82" s="350" t="s">
        <v>774</v>
      </c>
    </row>
    <row r="83" spans="1:6" s="346" customFormat="1" ht="38.25">
      <c r="A83" s="347">
        <v>1</v>
      </c>
      <c r="B83" s="348">
        <v>1642401</v>
      </c>
      <c r="C83" s="349" t="s">
        <v>766</v>
      </c>
      <c r="D83" s="349" t="s">
        <v>767</v>
      </c>
      <c r="E83" s="349" t="s">
        <v>771</v>
      </c>
      <c r="F83" s="350" t="s">
        <v>775</v>
      </c>
    </row>
    <row r="84" spans="1:6" s="346" customFormat="1" ht="63.75">
      <c r="A84" s="347">
        <v>1</v>
      </c>
      <c r="B84" s="348">
        <v>1643101</v>
      </c>
      <c r="C84" s="349" t="s">
        <v>766</v>
      </c>
      <c r="D84" s="349" t="s">
        <v>767</v>
      </c>
      <c r="E84" s="349" t="s">
        <v>776</v>
      </c>
      <c r="F84" s="350" t="s">
        <v>777</v>
      </c>
    </row>
    <row r="85" spans="1:6" s="346" customFormat="1" ht="25.5">
      <c r="A85" s="347">
        <v>1</v>
      </c>
      <c r="B85" s="348">
        <v>1643201</v>
      </c>
      <c r="C85" s="349" t="s">
        <v>766</v>
      </c>
      <c r="D85" s="349" t="s">
        <v>767</v>
      </c>
      <c r="E85" s="349" t="s">
        <v>776</v>
      </c>
      <c r="F85" s="350" t="s">
        <v>778</v>
      </c>
    </row>
    <row r="86" spans="1:6" s="346" customFormat="1" ht="25.5">
      <c r="A86" s="347">
        <v>1</v>
      </c>
      <c r="B86" s="348">
        <v>1649101</v>
      </c>
      <c r="C86" s="349" t="s">
        <v>766</v>
      </c>
      <c r="D86" s="349" t="s">
        <v>767</v>
      </c>
      <c r="E86" s="349" t="s">
        <v>779</v>
      </c>
      <c r="F86" s="350" t="s">
        <v>780</v>
      </c>
    </row>
    <row r="87" spans="1:6" s="346" customFormat="1" ht="51">
      <c r="A87" s="347">
        <v>1</v>
      </c>
      <c r="B87" s="348">
        <v>1649201</v>
      </c>
      <c r="C87" s="349" t="s">
        <v>766</v>
      </c>
      <c r="D87" s="349" t="s">
        <v>767</v>
      </c>
      <c r="E87" s="349" t="s">
        <v>779</v>
      </c>
      <c r="F87" s="350" t="s">
        <v>781</v>
      </c>
    </row>
    <row r="88" spans="1:6" s="346" customFormat="1" ht="25.5">
      <c r="A88" s="347">
        <v>1</v>
      </c>
      <c r="B88" s="348">
        <v>1649301</v>
      </c>
      <c r="C88" s="349" t="s">
        <v>766</v>
      </c>
      <c r="D88" s="349" t="s">
        <v>767</v>
      </c>
      <c r="E88" s="349" t="s">
        <v>779</v>
      </c>
      <c r="F88" s="350" t="s">
        <v>782</v>
      </c>
    </row>
    <row r="89" spans="1:6" s="346" customFormat="1" ht="38.25">
      <c r="A89" s="347">
        <v>1</v>
      </c>
      <c r="B89" s="348">
        <v>1649401</v>
      </c>
      <c r="C89" s="349" t="s">
        <v>766</v>
      </c>
      <c r="D89" s="349" t="s">
        <v>767</v>
      </c>
      <c r="E89" s="349" t="s">
        <v>779</v>
      </c>
      <c r="F89" s="350" t="s">
        <v>783</v>
      </c>
    </row>
    <row r="90" spans="1:6" s="346" customFormat="1" ht="38.25">
      <c r="A90" s="347">
        <v>1</v>
      </c>
      <c r="B90" s="348">
        <v>1649501</v>
      </c>
      <c r="C90" s="349" t="s">
        <v>766</v>
      </c>
      <c r="D90" s="349" t="s">
        <v>767</v>
      </c>
      <c r="E90" s="349" t="s">
        <v>779</v>
      </c>
      <c r="F90" s="350" t="s">
        <v>784</v>
      </c>
    </row>
    <row r="91" spans="1:6" s="346" customFormat="1" ht="38.25">
      <c r="A91" s="347">
        <v>1</v>
      </c>
      <c r="B91" s="348">
        <v>1649901</v>
      </c>
      <c r="C91" s="349" t="s">
        <v>766</v>
      </c>
      <c r="D91" s="349" t="s">
        <v>767</v>
      </c>
      <c r="E91" s="349" t="s">
        <v>779</v>
      </c>
      <c r="F91" s="350" t="s">
        <v>785</v>
      </c>
    </row>
    <row r="92" spans="1:6" s="346" customFormat="1" ht="51">
      <c r="A92" s="347">
        <v>1</v>
      </c>
      <c r="B92" s="348">
        <v>1649902</v>
      </c>
      <c r="C92" s="349" t="s">
        <v>766</v>
      </c>
      <c r="D92" s="349" t="s">
        <v>767</v>
      </c>
      <c r="E92" s="349" t="s">
        <v>779</v>
      </c>
      <c r="F92" s="350" t="s">
        <v>786</v>
      </c>
    </row>
    <row r="93" spans="1:6" s="346" customFormat="1" ht="25.5">
      <c r="A93" s="347">
        <v>1</v>
      </c>
      <c r="B93" s="348">
        <v>1649903</v>
      </c>
      <c r="C93" s="349" t="s">
        <v>766</v>
      </c>
      <c r="D93" s="349" t="s">
        <v>767</v>
      </c>
      <c r="E93" s="349" t="s">
        <v>779</v>
      </c>
      <c r="F93" s="350" t="s">
        <v>787</v>
      </c>
    </row>
    <row r="94" spans="1:6" s="346" customFormat="1" ht="25.5">
      <c r="A94" s="347">
        <v>1</v>
      </c>
      <c r="B94" s="348">
        <v>1649904</v>
      </c>
      <c r="C94" s="349" t="s">
        <v>766</v>
      </c>
      <c r="D94" s="349" t="s">
        <v>767</v>
      </c>
      <c r="E94" s="349" t="s">
        <v>779</v>
      </c>
      <c r="F94" s="350" t="s">
        <v>788</v>
      </c>
    </row>
    <row r="95" spans="1:6" s="346" customFormat="1" ht="89.25">
      <c r="A95" s="347">
        <v>1</v>
      </c>
      <c r="B95" s="348">
        <v>1651101</v>
      </c>
      <c r="C95" s="349" t="s">
        <v>766</v>
      </c>
      <c r="D95" s="349" t="s">
        <v>789</v>
      </c>
      <c r="E95" s="349" t="s">
        <v>790</v>
      </c>
      <c r="F95" s="350" t="s">
        <v>791</v>
      </c>
    </row>
    <row r="96" spans="1:6" s="346" customFormat="1" ht="38.25">
      <c r="A96" s="347">
        <v>1</v>
      </c>
      <c r="B96" s="348">
        <v>1651201</v>
      </c>
      <c r="C96" s="349" t="s">
        <v>766</v>
      </c>
      <c r="D96" s="349" t="s">
        <v>789</v>
      </c>
      <c r="E96" s="349" t="s">
        <v>790</v>
      </c>
      <c r="F96" s="350" t="s">
        <v>792</v>
      </c>
    </row>
    <row r="97" spans="1:6" s="346" customFormat="1" ht="38.25">
      <c r="A97" s="347">
        <v>1</v>
      </c>
      <c r="B97" s="348">
        <v>1651301</v>
      </c>
      <c r="C97" s="349" t="s">
        <v>766</v>
      </c>
      <c r="D97" s="349" t="s">
        <v>789</v>
      </c>
      <c r="E97" s="349" t="s">
        <v>790</v>
      </c>
      <c r="F97" s="350" t="s">
        <v>793</v>
      </c>
    </row>
    <row r="98" spans="1:6" s="346" customFormat="1" ht="38.25">
      <c r="A98" s="347">
        <v>1</v>
      </c>
      <c r="B98" s="348">
        <v>1651401</v>
      </c>
      <c r="C98" s="349" t="s">
        <v>766</v>
      </c>
      <c r="D98" s="349" t="s">
        <v>789</v>
      </c>
      <c r="E98" s="349" t="s">
        <v>790</v>
      </c>
      <c r="F98" s="350" t="s">
        <v>794</v>
      </c>
    </row>
    <row r="99" spans="1:6" s="346" customFormat="1" ht="51">
      <c r="A99" s="347">
        <v>1</v>
      </c>
      <c r="B99" s="348">
        <v>1661101</v>
      </c>
      <c r="C99" s="349" t="s">
        <v>766</v>
      </c>
      <c r="D99" s="349" t="s">
        <v>795</v>
      </c>
      <c r="E99" s="349" t="s">
        <v>796</v>
      </c>
      <c r="F99" s="350" t="s">
        <v>797</v>
      </c>
    </row>
    <row r="100" spans="1:6" s="346" customFormat="1" ht="51">
      <c r="A100" s="347">
        <v>1</v>
      </c>
      <c r="B100" s="348">
        <v>1661102</v>
      </c>
      <c r="C100" s="349" t="s">
        <v>766</v>
      </c>
      <c r="D100" s="349" t="s">
        <v>795</v>
      </c>
      <c r="E100" s="349" t="s">
        <v>796</v>
      </c>
      <c r="F100" s="350" t="s">
        <v>798</v>
      </c>
    </row>
    <row r="101" spans="1:6" s="346" customFormat="1" ht="51">
      <c r="A101" s="347">
        <v>1</v>
      </c>
      <c r="B101" s="348">
        <v>1661201</v>
      </c>
      <c r="C101" s="349" t="s">
        <v>766</v>
      </c>
      <c r="D101" s="349" t="s">
        <v>795</v>
      </c>
      <c r="E101" s="349" t="s">
        <v>796</v>
      </c>
      <c r="F101" s="350" t="s">
        <v>799</v>
      </c>
    </row>
    <row r="102" spans="1:6" s="346" customFormat="1" ht="25.5">
      <c r="A102" s="347">
        <v>1</v>
      </c>
      <c r="B102" s="348">
        <v>1661301</v>
      </c>
      <c r="C102" s="349" t="s">
        <v>766</v>
      </c>
      <c r="D102" s="349" t="s">
        <v>795</v>
      </c>
      <c r="E102" s="349" t="s">
        <v>796</v>
      </c>
      <c r="F102" s="350" t="s">
        <v>800</v>
      </c>
    </row>
    <row r="103" spans="1:6" s="346" customFormat="1" ht="51">
      <c r="A103" s="347">
        <v>1</v>
      </c>
      <c r="B103" s="348">
        <v>1661401</v>
      </c>
      <c r="C103" s="349" t="s">
        <v>766</v>
      </c>
      <c r="D103" s="349" t="s">
        <v>795</v>
      </c>
      <c r="E103" s="349" t="s">
        <v>796</v>
      </c>
      <c r="F103" s="350" t="s">
        <v>801</v>
      </c>
    </row>
    <row r="104" spans="1:6" s="346" customFormat="1" ht="51">
      <c r="A104" s="347">
        <v>1</v>
      </c>
      <c r="B104" s="348">
        <v>1661501</v>
      </c>
      <c r="C104" s="349" t="s">
        <v>766</v>
      </c>
      <c r="D104" s="349" t="s">
        <v>795</v>
      </c>
      <c r="E104" s="349" t="s">
        <v>796</v>
      </c>
      <c r="F104" s="350" t="s">
        <v>802</v>
      </c>
    </row>
    <row r="105" spans="1:6" s="346" customFormat="1" ht="51">
      <c r="A105" s="347">
        <v>1</v>
      </c>
      <c r="B105" s="348">
        <v>1661901</v>
      </c>
      <c r="C105" s="349" t="s">
        <v>766</v>
      </c>
      <c r="D105" s="349" t="s">
        <v>795</v>
      </c>
      <c r="E105" s="349" t="s">
        <v>796</v>
      </c>
      <c r="F105" s="350" t="s">
        <v>803</v>
      </c>
    </row>
    <row r="106" spans="1:6" s="346" customFormat="1" ht="38.25">
      <c r="A106" s="347">
        <v>1</v>
      </c>
      <c r="B106" s="348">
        <v>1663001</v>
      </c>
      <c r="C106" s="349" t="s">
        <v>766</v>
      </c>
      <c r="D106" s="349" t="s">
        <v>795</v>
      </c>
      <c r="E106" s="349" t="s">
        <v>804</v>
      </c>
      <c r="F106" s="350" t="s">
        <v>805</v>
      </c>
    </row>
    <row r="107" spans="1:6" s="346" customFormat="1" ht="63.75">
      <c r="A107" s="347">
        <v>1</v>
      </c>
      <c r="B107" s="348">
        <v>1681001</v>
      </c>
      <c r="C107" s="349" t="s">
        <v>167</v>
      </c>
      <c r="D107" s="349" t="s">
        <v>806</v>
      </c>
      <c r="E107" s="349" t="s">
        <v>807</v>
      </c>
      <c r="F107" s="350" t="s">
        <v>808</v>
      </c>
    </row>
    <row r="108" spans="1:6" s="346" customFormat="1" ht="51">
      <c r="A108" s="347">
        <v>1</v>
      </c>
      <c r="B108" s="348">
        <v>1682001</v>
      </c>
      <c r="C108" s="349" t="s">
        <v>167</v>
      </c>
      <c r="D108" s="349" t="s">
        <v>806</v>
      </c>
      <c r="E108" s="349" t="s">
        <v>809</v>
      </c>
      <c r="F108" s="350" t="s">
        <v>810</v>
      </c>
    </row>
    <row r="109" spans="1:6" s="346" customFormat="1" ht="89.25">
      <c r="A109" s="347">
        <v>1</v>
      </c>
      <c r="B109" s="348">
        <v>1691001</v>
      </c>
      <c r="C109" s="349" t="s">
        <v>811</v>
      </c>
      <c r="D109" s="349" t="s">
        <v>812</v>
      </c>
      <c r="E109" s="349" t="s">
        <v>813</v>
      </c>
      <c r="F109" s="350" t="s">
        <v>814</v>
      </c>
    </row>
    <row r="110" spans="1:6" s="346" customFormat="1" ht="63.75">
      <c r="A110" s="347">
        <v>1</v>
      </c>
      <c r="B110" s="348">
        <v>1692001</v>
      </c>
      <c r="C110" s="349" t="s">
        <v>811</v>
      </c>
      <c r="D110" s="349" t="s">
        <v>812</v>
      </c>
      <c r="E110" s="349" t="s">
        <v>815</v>
      </c>
      <c r="F110" s="350" t="s">
        <v>816</v>
      </c>
    </row>
    <row r="111" spans="1:6" s="346" customFormat="1" ht="51">
      <c r="A111" s="347">
        <v>1</v>
      </c>
      <c r="B111" s="348">
        <v>1701001</v>
      </c>
      <c r="C111" s="349" t="s">
        <v>811</v>
      </c>
      <c r="D111" s="349" t="s">
        <v>817</v>
      </c>
      <c r="E111" s="349" t="s">
        <v>818</v>
      </c>
      <c r="F111" s="350" t="s">
        <v>819</v>
      </c>
    </row>
    <row r="112" spans="1:6" s="346" customFormat="1" ht="114.75">
      <c r="A112" s="347">
        <v>1</v>
      </c>
      <c r="B112" s="348">
        <v>1702001</v>
      </c>
      <c r="C112" s="349" t="s">
        <v>811</v>
      </c>
      <c r="D112" s="349" t="s">
        <v>817</v>
      </c>
      <c r="E112" s="349" t="s">
        <v>820</v>
      </c>
      <c r="F112" s="350" t="s">
        <v>821</v>
      </c>
    </row>
    <row r="113" spans="1:6" s="346" customFormat="1" ht="76.5">
      <c r="A113" s="347">
        <v>1</v>
      </c>
      <c r="B113" s="348">
        <v>1711001</v>
      </c>
      <c r="C113" s="349" t="s">
        <v>811</v>
      </c>
      <c r="D113" s="349" t="s">
        <v>822</v>
      </c>
      <c r="E113" s="349" t="s">
        <v>823</v>
      </c>
      <c r="F113" s="350" t="s">
        <v>824</v>
      </c>
    </row>
    <row r="114" spans="1:6" s="346" customFormat="1" ht="38.25">
      <c r="A114" s="347">
        <v>1</v>
      </c>
      <c r="B114" s="348">
        <v>1721001</v>
      </c>
      <c r="C114" s="349" t="s">
        <v>811</v>
      </c>
      <c r="D114" s="349" t="s">
        <v>825</v>
      </c>
      <c r="E114" s="349" t="s">
        <v>826</v>
      </c>
      <c r="F114" s="350" t="s">
        <v>827</v>
      </c>
    </row>
    <row r="115" spans="1:6" s="346" customFormat="1" ht="114.75">
      <c r="A115" s="347">
        <v>1</v>
      </c>
      <c r="B115" s="348">
        <v>1731001</v>
      </c>
      <c r="C115" s="349" t="s">
        <v>811</v>
      </c>
      <c r="D115" s="349" t="s">
        <v>828</v>
      </c>
      <c r="E115" s="349" t="s">
        <v>829</v>
      </c>
      <c r="F115" s="350" t="s">
        <v>830</v>
      </c>
    </row>
    <row r="116" spans="1:6" s="346" customFormat="1" ht="63.75">
      <c r="A116" s="347">
        <v>1</v>
      </c>
      <c r="B116" s="348">
        <v>1732001</v>
      </c>
      <c r="C116" s="349" t="s">
        <v>811</v>
      </c>
      <c r="D116" s="349" t="s">
        <v>828</v>
      </c>
      <c r="E116" s="349" t="s">
        <v>831</v>
      </c>
      <c r="F116" s="350" t="s">
        <v>832</v>
      </c>
    </row>
    <row r="117" spans="1:6" s="346" customFormat="1" ht="76.5">
      <c r="A117" s="347">
        <v>1</v>
      </c>
      <c r="B117" s="348">
        <v>1749001</v>
      </c>
      <c r="C117" s="349" t="s">
        <v>811</v>
      </c>
      <c r="D117" s="349" t="s">
        <v>833</v>
      </c>
      <c r="E117" s="349" t="s">
        <v>834</v>
      </c>
      <c r="F117" s="350" t="s">
        <v>835</v>
      </c>
    </row>
    <row r="118" spans="1:6" s="346" customFormat="1" ht="25.5">
      <c r="A118" s="347">
        <v>1</v>
      </c>
      <c r="B118" s="348">
        <v>1772201</v>
      </c>
      <c r="C118" s="349" t="s">
        <v>836</v>
      </c>
      <c r="D118" s="349" t="s">
        <v>837</v>
      </c>
      <c r="E118" s="349" t="s">
        <v>838</v>
      </c>
      <c r="F118" s="350" t="s">
        <v>839</v>
      </c>
    </row>
    <row r="119" spans="1:6" s="346" customFormat="1" ht="38.25">
      <c r="A119" s="347">
        <v>1</v>
      </c>
      <c r="B119" s="348">
        <v>1772901</v>
      </c>
      <c r="C119" s="349" t="s">
        <v>836</v>
      </c>
      <c r="D119" s="349" t="s">
        <v>837</v>
      </c>
      <c r="E119" s="349" t="s">
        <v>838</v>
      </c>
      <c r="F119" s="350" t="s">
        <v>840</v>
      </c>
    </row>
    <row r="120" spans="1:6" s="346" customFormat="1" ht="25.5">
      <c r="A120" s="347">
        <v>1</v>
      </c>
      <c r="B120" s="348">
        <v>1772902</v>
      </c>
      <c r="C120" s="349" t="s">
        <v>836</v>
      </c>
      <c r="D120" s="349" t="s">
        <v>837</v>
      </c>
      <c r="E120" s="349" t="s">
        <v>838</v>
      </c>
      <c r="F120" s="350" t="s">
        <v>841</v>
      </c>
    </row>
    <row r="121" spans="1:6" s="346" customFormat="1" ht="63.75">
      <c r="A121" s="347">
        <v>1</v>
      </c>
      <c r="B121" s="348">
        <v>1774001</v>
      </c>
      <c r="C121" s="349" t="s">
        <v>836</v>
      </c>
      <c r="D121" s="349" t="s">
        <v>837</v>
      </c>
      <c r="E121" s="349" t="s">
        <v>842</v>
      </c>
      <c r="F121" s="350" t="s">
        <v>843</v>
      </c>
    </row>
    <row r="122" spans="1:6" s="346" customFormat="1" ht="51">
      <c r="A122" s="347">
        <v>1</v>
      </c>
      <c r="B122" s="348">
        <v>1781001</v>
      </c>
      <c r="C122" s="349" t="s">
        <v>836</v>
      </c>
      <c r="D122" s="349" t="s">
        <v>844</v>
      </c>
      <c r="E122" s="349" t="s">
        <v>845</v>
      </c>
      <c r="F122" s="350" t="s">
        <v>846</v>
      </c>
    </row>
    <row r="123" spans="1:6" s="346" customFormat="1" ht="25.5">
      <c r="A123" s="347">
        <v>1</v>
      </c>
      <c r="B123" s="348">
        <v>1781002</v>
      </c>
      <c r="C123" s="349" t="s">
        <v>836</v>
      </c>
      <c r="D123" s="349" t="s">
        <v>844</v>
      </c>
      <c r="E123" s="349" t="s">
        <v>845</v>
      </c>
      <c r="F123" s="350" t="s">
        <v>847</v>
      </c>
    </row>
    <row r="124" spans="1:6" s="346" customFormat="1" ht="38.25">
      <c r="A124" s="347">
        <v>1</v>
      </c>
      <c r="B124" s="348">
        <v>1791101</v>
      </c>
      <c r="C124" s="349" t="s">
        <v>836</v>
      </c>
      <c r="D124" s="349" t="s">
        <v>848</v>
      </c>
      <c r="E124" s="349" t="s">
        <v>849</v>
      </c>
      <c r="F124" s="350" t="s">
        <v>850</v>
      </c>
    </row>
    <row r="125" spans="1:6" s="346" customFormat="1" ht="51">
      <c r="A125" s="347">
        <v>1</v>
      </c>
      <c r="B125" s="348">
        <v>1791201</v>
      </c>
      <c r="C125" s="349" t="s">
        <v>836</v>
      </c>
      <c r="D125" s="349" t="s">
        <v>848</v>
      </c>
      <c r="E125" s="349" t="s">
        <v>849</v>
      </c>
      <c r="F125" s="350" t="s">
        <v>851</v>
      </c>
    </row>
    <row r="126" spans="1:6" s="346" customFormat="1" ht="63.75">
      <c r="A126" s="347">
        <v>1</v>
      </c>
      <c r="B126" s="348">
        <v>1799001</v>
      </c>
      <c r="C126" s="349" t="s">
        <v>836</v>
      </c>
      <c r="D126" s="349" t="s">
        <v>848</v>
      </c>
      <c r="E126" s="349" t="s">
        <v>852</v>
      </c>
      <c r="F126" s="350" t="s">
        <v>853</v>
      </c>
    </row>
    <row r="127" spans="1:6" s="346" customFormat="1" ht="38.25">
      <c r="A127" s="347">
        <v>1</v>
      </c>
      <c r="B127" s="348">
        <v>1799002</v>
      </c>
      <c r="C127" s="349" t="s">
        <v>836</v>
      </c>
      <c r="D127" s="349" t="s">
        <v>848</v>
      </c>
      <c r="E127" s="349" t="s">
        <v>852</v>
      </c>
      <c r="F127" s="350" t="s">
        <v>854</v>
      </c>
    </row>
    <row r="128" spans="1:6" s="346" customFormat="1" ht="51">
      <c r="A128" s="347">
        <v>1</v>
      </c>
      <c r="B128" s="348">
        <v>1822001</v>
      </c>
      <c r="C128" s="349" t="s">
        <v>836</v>
      </c>
      <c r="D128" s="349" t="s">
        <v>855</v>
      </c>
      <c r="E128" s="349" t="s">
        <v>856</v>
      </c>
      <c r="F128" s="350" t="s">
        <v>857</v>
      </c>
    </row>
    <row r="129" spans="1:6" s="346" customFormat="1" ht="51">
      <c r="A129" s="347">
        <v>1</v>
      </c>
      <c r="B129" s="348">
        <v>1823001</v>
      </c>
      <c r="C129" s="349" t="s">
        <v>836</v>
      </c>
      <c r="D129" s="349" t="s">
        <v>855</v>
      </c>
      <c r="E129" s="349" t="s">
        <v>858</v>
      </c>
      <c r="F129" s="350" t="s">
        <v>859</v>
      </c>
    </row>
    <row r="130" spans="1:6" s="346" customFormat="1" ht="38.25">
      <c r="A130" s="347">
        <v>1</v>
      </c>
      <c r="B130" s="348">
        <v>1829101</v>
      </c>
      <c r="C130" s="349" t="s">
        <v>836</v>
      </c>
      <c r="D130" s="349" t="s">
        <v>855</v>
      </c>
      <c r="E130" s="349" t="s">
        <v>860</v>
      </c>
      <c r="F130" s="350" t="s">
        <v>861</v>
      </c>
    </row>
    <row r="131" spans="1:6" s="346" customFormat="1" ht="63.75">
      <c r="A131" s="347">
        <v>1</v>
      </c>
      <c r="B131" s="348">
        <v>1829901</v>
      </c>
      <c r="C131" s="349" t="s">
        <v>836</v>
      </c>
      <c r="D131" s="349" t="s">
        <v>855</v>
      </c>
      <c r="E131" s="349" t="s">
        <v>860</v>
      </c>
      <c r="F131" s="350" t="s">
        <v>862</v>
      </c>
    </row>
    <row r="132" spans="1:6" s="346" customFormat="1" ht="38.25">
      <c r="A132" s="347">
        <v>1</v>
      </c>
      <c r="B132" s="348">
        <v>1829902</v>
      </c>
      <c r="C132" s="349" t="s">
        <v>836</v>
      </c>
      <c r="D132" s="349" t="s">
        <v>855</v>
      </c>
      <c r="E132" s="349" t="s">
        <v>860</v>
      </c>
      <c r="F132" s="350" t="s">
        <v>863</v>
      </c>
    </row>
    <row r="133" spans="1:6" s="346" customFormat="1" ht="127.5">
      <c r="A133" s="347">
        <v>1</v>
      </c>
      <c r="B133" s="348">
        <v>1841101</v>
      </c>
      <c r="C133" s="349" t="s">
        <v>864</v>
      </c>
      <c r="D133" s="349" t="s">
        <v>865</v>
      </c>
      <c r="E133" s="349" t="s">
        <v>866</v>
      </c>
      <c r="F133" s="350" t="s">
        <v>867</v>
      </c>
    </row>
    <row r="134" spans="1:6" s="346" customFormat="1" ht="38.25">
      <c r="A134" s="347">
        <v>1</v>
      </c>
      <c r="B134" s="348">
        <v>1841201</v>
      </c>
      <c r="C134" s="349" t="s">
        <v>864</v>
      </c>
      <c r="D134" s="349" t="s">
        <v>865</v>
      </c>
      <c r="E134" s="349" t="s">
        <v>866</v>
      </c>
      <c r="F134" s="350" t="s">
        <v>868</v>
      </c>
    </row>
    <row r="135" spans="1:6" s="346" customFormat="1" ht="38.25">
      <c r="A135" s="347">
        <v>1</v>
      </c>
      <c r="B135" s="348">
        <v>1841202</v>
      </c>
      <c r="C135" s="349" t="s">
        <v>864</v>
      </c>
      <c r="D135" s="349" t="s">
        <v>865</v>
      </c>
      <c r="E135" s="349" t="s">
        <v>866</v>
      </c>
      <c r="F135" s="350" t="s">
        <v>869</v>
      </c>
    </row>
    <row r="136" spans="1:6" s="346" customFormat="1" ht="76.5">
      <c r="A136" s="347">
        <v>1</v>
      </c>
      <c r="B136" s="348">
        <v>1841203</v>
      </c>
      <c r="C136" s="349" t="s">
        <v>864</v>
      </c>
      <c r="D136" s="349" t="s">
        <v>865</v>
      </c>
      <c r="E136" s="349" t="s">
        <v>866</v>
      </c>
      <c r="F136" s="350" t="s">
        <v>870</v>
      </c>
    </row>
    <row r="137" spans="1:6" s="346" customFormat="1" ht="51">
      <c r="A137" s="347">
        <v>1</v>
      </c>
      <c r="B137" s="348">
        <v>1841204</v>
      </c>
      <c r="C137" s="349" t="s">
        <v>864</v>
      </c>
      <c r="D137" s="349" t="s">
        <v>865</v>
      </c>
      <c r="E137" s="349" t="s">
        <v>866</v>
      </c>
      <c r="F137" s="350" t="s">
        <v>871</v>
      </c>
    </row>
    <row r="138" spans="1:6" s="346" customFormat="1" ht="102">
      <c r="A138" s="347">
        <v>1</v>
      </c>
      <c r="B138" s="348">
        <v>1841205</v>
      </c>
      <c r="C138" s="349" t="s">
        <v>864</v>
      </c>
      <c r="D138" s="349" t="s">
        <v>865</v>
      </c>
      <c r="E138" s="349" t="s">
        <v>866</v>
      </c>
      <c r="F138" s="350" t="s">
        <v>872</v>
      </c>
    </row>
    <row r="139" spans="1:6" s="346" customFormat="1" ht="76.5">
      <c r="A139" s="347">
        <v>1</v>
      </c>
      <c r="B139" s="348">
        <v>1841301</v>
      </c>
      <c r="C139" s="349" t="s">
        <v>864</v>
      </c>
      <c r="D139" s="349" t="s">
        <v>865</v>
      </c>
      <c r="E139" s="349" t="s">
        <v>866</v>
      </c>
      <c r="F139" s="350" t="s">
        <v>873</v>
      </c>
    </row>
    <row r="140" spans="1:6" s="346" customFormat="1" ht="76.5">
      <c r="A140" s="347">
        <v>1</v>
      </c>
      <c r="B140" s="348">
        <v>1841401</v>
      </c>
      <c r="C140" s="349" t="s">
        <v>864</v>
      </c>
      <c r="D140" s="349" t="s">
        <v>865</v>
      </c>
      <c r="E140" s="349" t="s">
        <v>866</v>
      </c>
      <c r="F140" s="350" t="s">
        <v>874</v>
      </c>
    </row>
    <row r="141" spans="1:6" s="346" customFormat="1" ht="127.5">
      <c r="A141" s="347">
        <v>1</v>
      </c>
      <c r="B141" s="348">
        <v>1841501</v>
      </c>
      <c r="C141" s="349" t="s">
        <v>864</v>
      </c>
      <c r="D141" s="349" t="s">
        <v>865</v>
      </c>
      <c r="E141" s="349" t="s">
        <v>866</v>
      </c>
      <c r="F141" s="350" t="s">
        <v>875</v>
      </c>
    </row>
    <row r="142" spans="1:6" s="346" customFormat="1" ht="102">
      <c r="A142" s="347">
        <v>1</v>
      </c>
      <c r="B142" s="348">
        <v>1842101</v>
      </c>
      <c r="C142" s="349" t="s">
        <v>864</v>
      </c>
      <c r="D142" s="349" t="s">
        <v>865</v>
      </c>
      <c r="E142" s="349" t="s">
        <v>876</v>
      </c>
      <c r="F142" s="350" t="s">
        <v>877</v>
      </c>
    </row>
    <row r="143" spans="1:6" s="346" customFormat="1" ht="38.25">
      <c r="A143" s="347">
        <v>1</v>
      </c>
      <c r="B143" s="348">
        <v>1851301</v>
      </c>
      <c r="C143" s="349" t="s">
        <v>878</v>
      </c>
      <c r="D143" s="349" t="s">
        <v>879</v>
      </c>
      <c r="E143" s="349" t="s">
        <v>880</v>
      </c>
      <c r="F143" s="350" t="s">
        <v>881</v>
      </c>
    </row>
    <row r="144" spans="1:6" s="346" customFormat="1" ht="89.25">
      <c r="A144" s="347">
        <v>1</v>
      </c>
      <c r="B144" s="348">
        <v>1852101</v>
      </c>
      <c r="C144" s="349" t="s">
        <v>878</v>
      </c>
      <c r="D144" s="349" t="s">
        <v>879</v>
      </c>
      <c r="E144" s="349" t="s">
        <v>882</v>
      </c>
      <c r="F144" s="350" t="s">
        <v>883</v>
      </c>
    </row>
    <row r="145" spans="1:6" s="346" customFormat="1" ht="89.25">
      <c r="A145" s="347">
        <v>1</v>
      </c>
      <c r="B145" s="348">
        <v>1852201</v>
      </c>
      <c r="C145" s="349" t="s">
        <v>878</v>
      </c>
      <c r="D145" s="349" t="s">
        <v>879</v>
      </c>
      <c r="E145" s="349" t="s">
        <v>882</v>
      </c>
      <c r="F145" s="350" t="s">
        <v>884</v>
      </c>
    </row>
    <row r="146" spans="1:6" s="346" customFormat="1" ht="76.5">
      <c r="A146" s="347">
        <v>1</v>
      </c>
      <c r="B146" s="348">
        <v>1852301</v>
      </c>
      <c r="C146" s="349" t="s">
        <v>878</v>
      </c>
      <c r="D146" s="349" t="s">
        <v>879</v>
      </c>
      <c r="E146" s="349" t="s">
        <v>882</v>
      </c>
      <c r="F146" s="350" t="s">
        <v>885</v>
      </c>
    </row>
    <row r="147" spans="1:6" s="346" customFormat="1" ht="76.5">
      <c r="A147" s="347">
        <v>1</v>
      </c>
      <c r="B147" s="348">
        <v>1854101</v>
      </c>
      <c r="C147" s="349" t="s">
        <v>878</v>
      </c>
      <c r="D147" s="349" t="s">
        <v>879</v>
      </c>
      <c r="E147" s="349" t="s">
        <v>886</v>
      </c>
      <c r="F147" s="350" t="s">
        <v>887</v>
      </c>
    </row>
    <row r="148" spans="1:6" s="346" customFormat="1" ht="63.75">
      <c r="A148" s="347">
        <v>1</v>
      </c>
      <c r="B148" s="348">
        <v>1854201</v>
      </c>
      <c r="C148" s="349" t="s">
        <v>878</v>
      </c>
      <c r="D148" s="349" t="s">
        <v>879</v>
      </c>
      <c r="E148" s="349" t="s">
        <v>886</v>
      </c>
      <c r="F148" s="350" t="s">
        <v>888</v>
      </c>
    </row>
    <row r="149" spans="1:6" s="346" customFormat="1" ht="63.75">
      <c r="A149" s="347">
        <v>1</v>
      </c>
      <c r="B149" s="348">
        <v>1854301</v>
      </c>
      <c r="C149" s="349" t="s">
        <v>878</v>
      </c>
      <c r="D149" s="349" t="s">
        <v>879</v>
      </c>
      <c r="E149" s="349" t="s">
        <v>886</v>
      </c>
      <c r="F149" s="350" t="s">
        <v>889</v>
      </c>
    </row>
    <row r="150" spans="1:6" s="346" customFormat="1" ht="76.5">
      <c r="A150" s="347">
        <v>1</v>
      </c>
      <c r="B150" s="348">
        <v>1854401</v>
      </c>
      <c r="C150" s="349" t="s">
        <v>878</v>
      </c>
      <c r="D150" s="349" t="s">
        <v>879</v>
      </c>
      <c r="E150" s="349" t="s">
        <v>886</v>
      </c>
      <c r="F150" s="350" t="s">
        <v>890</v>
      </c>
    </row>
    <row r="151" spans="1:6" s="346" customFormat="1" ht="51">
      <c r="A151" s="347">
        <v>1</v>
      </c>
      <c r="B151" s="348">
        <v>1855101</v>
      </c>
      <c r="C151" s="349" t="s">
        <v>878</v>
      </c>
      <c r="D151" s="349" t="s">
        <v>879</v>
      </c>
      <c r="E151" s="349" t="s">
        <v>891</v>
      </c>
      <c r="F151" s="350" t="s">
        <v>892</v>
      </c>
    </row>
    <row r="152" spans="1:6" s="346" customFormat="1" ht="38.25">
      <c r="A152" s="347">
        <v>1</v>
      </c>
      <c r="B152" s="348">
        <v>1855301</v>
      </c>
      <c r="C152" s="349" t="s">
        <v>878</v>
      </c>
      <c r="D152" s="349" t="s">
        <v>879</v>
      </c>
      <c r="E152" s="349" t="s">
        <v>891</v>
      </c>
      <c r="F152" s="350" t="s">
        <v>893</v>
      </c>
    </row>
    <row r="153" spans="1:6" s="346" customFormat="1" ht="89.25">
      <c r="A153" s="347">
        <v>1</v>
      </c>
      <c r="B153" s="348">
        <v>1855901</v>
      </c>
      <c r="C153" s="349" t="s">
        <v>878</v>
      </c>
      <c r="D153" s="349" t="s">
        <v>879</v>
      </c>
      <c r="E153" s="349" t="s">
        <v>891</v>
      </c>
      <c r="F153" s="350" t="s">
        <v>894</v>
      </c>
    </row>
    <row r="154" spans="1:6" s="346" customFormat="1" ht="51">
      <c r="A154" s="347">
        <v>1</v>
      </c>
      <c r="B154" s="348">
        <v>1856001</v>
      </c>
      <c r="C154" s="349" t="s">
        <v>878</v>
      </c>
      <c r="D154" s="349" t="s">
        <v>879</v>
      </c>
      <c r="E154" s="349" t="s">
        <v>895</v>
      </c>
      <c r="F154" s="350" t="s">
        <v>896</v>
      </c>
    </row>
    <row r="155" spans="1:6" s="346" customFormat="1" ht="89.25">
      <c r="A155" s="347">
        <v>1</v>
      </c>
      <c r="B155" s="348">
        <v>1881001</v>
      </c>
      <c r="C155" s="349" t="s">
        <v>897</v>
      </c>
      <c r="D155" s="349" t="s">
        <v>898</v>
      </c>
      <c r="E155" s="349" t="s">
        <v>899</v>
      </c>
      <c r="F155" s="350" t="s">
        <v>900</v>
      </c>
    </row>
    <row r="156" spans="1:6" s="346" customFormat="1" ht="165.75">
      <c r="A156" s="347">
        <v>1</v>
      </c>
      <c r="B156" s="348">
        <v>1889001</v>
      </c>
      <c r="C156" s="349" t="s">
        <v>897</v>
      </c>
      <c r="D156" s="349" t="s">
        <v>898</v>
      </c>
      <c r="E156" s="349" t="s">
        <v>901</v>
      </c>
      <c r="F156" s="350" t="s">
        <v>902</v>
      </c>
    </row>
    <row r="157" spans="1:6" s="346" customFormat="1" ht="25.5">
      <c r="A157" s="347">
        <v>1</v>
      </c>
      <c r="B157" s="348">
        <v>1900101</v>
      </c>
      <c r="C157" s="349" t="s">
        <v>903</v>
      </c>
      <c r="D157" s="349" t="s">
        <v>904</v>
      </c>
      <c r="E157" s="349" t="s">
        <v>904</v>
      </c>
      <c r="F157" s="350" t="s">
        <v>905</v>
      </c>
    </row>
    <row r="158" spans="1:6" s="346" customFormat="1" ht="51">
      <c r="A158" s="347">
        <v>1</v>
      </c>
      <c r="B158" s="348">
        <v>1900301</v>
      </c>
      <c r="C158" s="349" t="s">
        <v>903</v>
      </c>
      <c r="D158" s="349" t="s">
        <v>904</v>
      </c>
      <c r="E158" s="349" t="s">
        <v>904</v>
      </c>
      <c r="F158" s="350" t="s">
        <v>906</v>
      </c>
    </row>
    <row r="159" spans="1:6" s="346" customFormat="1" ht="51">
      <c r="A159" s="347">
        <v>1</v>
      </c>
      <c r="B159" s="348">
        <v>1900401</v>
      </c>
      <c r="C159" s="349" t="s">
        <v>903</v>
      </c>
      <c r="D159" s="349" t="s">
        <v>904</v>
      </c>
      <c r="E159" s="349" t="s">
        <v>904</v>
      </c>
      <c r="F159" s="350" t="s">
        <v>907</v>
      </c>
    </row>
    <row r="160" spans="1:6" s="346" customFormat="1" ht="127.5">
      <c r="A160" s="347">
        <v>1</v>
      </c>
      <c r="B160" s="348">
        <v>1910101</v>
      </c>
      <c r="C160" s="349" t="s">
        <v>903</v>
      </c>
      <c r="D160" s="349" t="s">
        <v>908</v>
      </c>
      <c r="E160" s="349" t="s">
        <v>908</v>
      </c>
      <c r="F160" s="350" t="s">
        <v>909</v>
      </c>
    </row>
    <row r="161" spans="1:6" s="346" customFormat="1" ht="51">
      <c r="A161" s="347">
        <v>1</v>
      </c>
      <c r="B161" s="348">
        <v>1910201</v>
      </c>
      <c r="C161" s="349" t="s">
        <v>903</v>
      </c>
      <c r="D161" s="349" t="s">
        <v>908</v>
      </c>
      <c r="E161" s="349" t="s">
        <v>908</v>
      </c>
      <c r="F161" s="350" t="s">
        <v>910</v>
      </c>
    </row>
    <row r="162" spans="1:6" s="346" customFormat="1" ht="102">
      <c r="A162" s="347">
        <v>1</v>
      </c>
      <c r="B162" s="348">
        <v>1920001</v>
      </c>
      <c r="C162" s="349" t="s">
        <v>903</v>
      </c>
      <c r="D162" s="349" t="s">
        <v>911</v>
      </c>
      <c r="E162" s="349" t="s">
        <v>911</v>
      </c>
      <c r="F162" s="350" t="s">
        <v>912</v>
      </c>
    </row>
    <row r="163" spans="1:6" s="346" customFormat="1" ht="102">
      <c r="A163" s="347">
        <v>1</v>
      </c>
      <c r="B163" s="348">
        <v>1941101</v>
      </c>
      <c r="C163" s="349" t="s">
        <v>169</v>
      </c>
      <c r="D163" s="349" t="s">
        <v>913</v>
      </c>
      <c r="E163" s="349" t="s">
        <v>914</v>
      </c>
      <c r="F163" s="350" t="s">
        <v>915</v>
      </c>
    </row>
    <row r="164" spans="1:6" s="346" customFormat="1" ht="114.75">
      <c r="A164" s="347">
        <v>1</v>
      </c>
      <c r="B164" s="348">
        <v>1941201</v>
      </c>
      <c r="C164" s="349" t="s">
        <v>169</v>
      </c>
      <c r="D164" s="349" t="s">
        <v>913</v>
      </c>
      <c r="E164" s="349" t="s">
        <v>914</v>
      </c>
      <c r="F164" s="350" t="s">
        <v>916</v>
      </c>
    </row>
    <row r="165" spans="1:6" s="346" customFormat="1" ht="51">
      <c r="A165" s="347">
        <v>1</v>
      </c>
      <c r="B165" s="348">
        <v>1949101</v>
      </c>
      <c r="C165" s="349" t="s">
        <v>169</v>
      </c>
      <c r="D165" s="349" t="s">
        <v>913</v>
      </c>
      <c r="E165" s="349" t="s">
        <v>917</v>
      </c>
      <c r="F165" s="350" t="s">
        <v>918</v>
      </c>
    </row>
    <row r="166" spans="1:6" s="346" customFormat="1" ht="102">
      <c r="A166" s="347">
        <v>1</v>
      </c>
      <c r="B166" s="348">
        <v>1949901</v>
      </c>
      <c r="C166" s="349" t="s">
        <v>169</v>
      </c>
      <c r="D166" s="349" t="s">
        <v>913</v>
      </c>
      <c r="E166" s="349" t="s">
        <v>917</v>
      </c>
      <c r="F166" s="350" t="s">
        <v>919</v>
      </c>
    </row>
    <row r="167" spans="1:6" s="346" customFormat="1" ht="25.5">
      <c r="A167" s="347">
        <v>1</v>
      </c>
      <c r="B167" s="348">
        <v>1949902</v>
      </c>
      <c r="C167" s="349" t="s">
        <v>169</v>
      </c>
      <c r="D167" s="349" t="s">
        <v>913</v>
      </c>
      <c r="E167" s="349" t="s">
        <v>917</v>
      </c>
      <c r="F167" s="350" t="s">
        <v>920</v>
      </c>
    </row>
    <row r="168" spans="1:6" s="346" customFormat="1" ht="63.75">
      <c r="A168" s="347">
        <v>1</v>
      </c>
      <c r="B168" s="348">
        <v>1949903</v>
      </c>
      <c r="C168" s="349" t="s">
        <v>169</v>
      </c>
      <c r="D168" s="349" t="s">
        <v>913</v>
      </c>
      <c r="E168" s="349" t="s">
        <v>917</v>
      </c>
      <c r="F168" s="350" t="s">
        <v>921</v>
      </c>
    </row>
    <row r="169" spans="1:6" s="346" customFormat="1" ht="38.25">
      <c r="A169" s="347">
        <v>1</v>
      </c>
      <c r="B169" s="348">
        <v>1952401</v>
      </c>
      <c r="C169" s="349" t="s">
        <v>169</v>
      </c>
      <c r="D169" s="349" t="s">
        <v>922</v>
      </c>
      <c r="E169" s="349" t="s">
        <v>923</v>
      </c>
      <c r="F169" s="350" t="s">
        <v>924</v>
      </c>
    </row>
    <row r="170" spans="1:6" s="346" customFormat="1" ht="51">
      <c r="A170" s="347">
        <v>1</v>
      </c>
      <c r="B170" s="348">
        <v>1952901</v>
      </c>
      <c r="C170" s="349" t="s">
        <v>169</v>
      </c>
      <c r="D170" s="349" t="s">
        <v>922</v>
      </c>
      <c r="E170" s="349" t="s">
        <v>923</v>
      </c>
      <c r="F170" s="350" t="s">
        <v>925</v>
      </c>
    </row>
    <row r="171" spans="1:6" s="346" customFormat="1" ht="51">
      <c r="A171" s="347">
        <v>1</v>
      </c>
      <c r="B171" s="348">
        <v>1960201</v>
      </c>
      <c r="C171" s="349" t="s">
        <v>169</v>
      </c>
      <c r="D171" s="349" t="s">
        <v>926</v>
      </c>
      <c r="E171" s="349" t="s">
        <v>926</v>
      </c>
      <c r="F171" s="350" t="s">
        <v>927</v>
      </c>
    </row>
    <row r="172" spans="1:6" s="346" customFormat="1" ht="12.75">
      <c r="A172" s="347">
        <v>1</v>
      </c>
      <c r="B172" s="348">
        <v>1960901</v>
      </c>
      <c r="C172" s="349" t="s">
        <v>169</v>
      </c>
      <c r="D172" s="349" t="s">
        <v>926</v>
      </c>
      <c r="E172" s="349" t="s">
        <v>926</v>
      </c>
      <c r="F172" s="350" t="s">
        <v>928</v>
      </c>
    </row>
    <row r="173" spans="1:6" s="346" customFormat="1" ht="25.5">
      <c r="A173" s="347">
        <v>1</v>
      </c>
      <c r="B173" s="348">
        <v>1960902</v>
      </c>
      <c r="C173" s="349" t="s">
        <v>169</v>
      </c>
      <c r="D173" s="349" t="s">
        <v>926</v>
      </c>
      <c r="E173" s="349" t="s">
        <v>926</v>
      </c>
      <c r="F173" s="350" t="s">
        <v>929</v>
      </c>
    </row>
    <row r="174" spans="1:6" s="346" customFormat="1" ht="12.75">
      <c r="A174" s="347">
        <v>1</v>
      </c>
      <c r="B174" s="348">
        <v>1960903</v>
      </c>
      <c r="C174" s="349" t="s">
        <v>169</v>
      </c>
      <c r="D174" s="349" t="s">
        <v>926</v>
      </c>
      <c r="E174" s="349" t="s">
        <v>926</v>
      </c>
      <c r="F174" s="350" t="s">
        <v>930</v>
      </c>
    </row>
    <row r="175" spans="1:6" s="346" customFormat="1" ht="12.75">
      <c r="A175" s="347">
        <v>1</v>
      </c>
      <c r="B175" s="348">
        <v>1960904</v>
      </c>
      <c r="C175" s="349" t="s">
        <v>169</v>
      </c>
      <c r="D175" s="349" t="s">
        <v>926</v>
      </c>
      <c r="E175" s="349" t="s">
        <v>926</v>
      </c>
      <c r="F175" s="350" t="s">
        <v>931</v>
      </c>
    </row>
    <row r="176" spans="1:6" s="346" customFormat="1" ht="25.5">
      <c r="A176" s="347">
        <v>1</v>
      </c>
      <c r="B176" s="348">
        <v>1960905</v>
      </c>
      <c r="C176" s="349" t="s">
        <v>169</v>
      </c>
      <c r="D176" s="349" t="s">
        <v>926</v>
      </c>
      <c r="E176" s="349" t="s">
        <v>926</v>
      </c>
      <c r="F176" s="350" t="s">
        <v>932</v>
      </c>
    </row>
    <row r="177" spans="1:6" s="346" customFormat="1" ht="38.25">
      <c r="A177" s="347">
        <v>1</v>
      </c>
      <c r="B177" s="348">
        <v>1960906</v>
      </c>
      <c r="C177" s="349" t="s">
        <v>169</v>
      </c>
      <c r="D177" s="349" t="s">
        <v>926</v>
      </c>
      <c r="E177" s="349" t="s">
        <v>926</v>
      </c>
      <c r="F177" s="350" t="s">
        <v>933</v>
      </c>
    </row>
    <row r="178" spans="1:6" s="346" customFormat="1" ht="76.5">
      <c r="A178" s="347">
        <v>1</v>
      </c>
      <c r="B178" s="348">
        <v>1970001</v>
      </c>
      <c r="C178" s="349" t="s">
        <v>934</v>
      </c>
      <c r="D178" s="349" t="s">
        <v>935</v>
      </c>
      <c r="E178" s="349" t="s">
        <v>935</v>
      </c>
      <c r="F178" s="350" t="s">
        <v>936</v>
      </c>
    </row>
    <row r="179" spans="1:6" s="346" customFormat="1" ht="76.5">
      <c r="A179" s="347">
        <v>1</v>
      </c>
      <c r="B179" s="348">
        <v>1970002</v>
      </c>
      <c r="C179" s="349" t="s">
        <v>934</v>
      </c>
      <c r="D179" s="349" t="s">
        <v>935</v>
      </c>
      <c r="E179" s="349" t="s">
        <v>935</v>
      </c>
      <c r="F179" s="350" t="s">
        <v>937</v>
      </c>
    </row>
    <row r="180" spans="1:6" s="346" customFormat="1" ht="25.5">
      <c r="A180" s="347">
        <v>2</v>
      </c>
      <c r="B180" s="348">
        <v>2011101</v>
      </c>
      <c r="C180" s="349" t="s">
        <v>938</v>
      </c>
      <c r="D180" s="349" t="s">
        <v>939</v>
      </c>
      <c r="E180" s="349" t="s">
        <v>940</v>
      </c>
      <c r="F180" s="350" t="s">
        <v>941</v>
      </c>
    </row>
    <row r="181" spans="1:6" s="346" customFormat="1" ht="25.5">
      <c r="A181" s="347">
        <v>2</v>
      </c>
      <c r="B181" s="348">
        <v>2011102</v>
      </c>
      <c r="C181" s="349" t="s">
        <v>938</v>
      </c>
      <c r="D181" s="349" t="s">
        <v>939</v>
      </c>
      <c r="E181" s="349" t="s">
        <v>940</v>
      </c>
      <c r="F181" s="350" t="s">
        <v>942</v>
      </c>
    </row>
    <row r="182" spans="1:6" s="346" customFormat="1" ht="38.25">
      <c r="A182" s="347">
        <v>2</v>
      </c>
      <c r="B182" s="348">
        <v>2011103</v>
      </c>
      <c r="C182" s="349" t="s">
        <v>938</v>
      </c>
      <c r="D182" s="349" t="s">
        <v>939</v>
      </c>
      <c r="E182" s="349" t="s">
        <v>940</v>
      </c>
      <c r="F182" s="350" t="s">
        <v>943</v>
      </c>
    </row>
    <row r="183" spans="1:6" s="346" customFormat="1" ht="25.5">
      <c r="A183" s="347">
        <v>2</v>
      </c>
      <c r="B183" s="348">
        <v>2011201</v>
      </c>
      <c r="C183" s="349" t="s">
        <v>938</v>
      </c>
      <c r="D183" s="349" t="s">
        <v>939</v>
      </c>
      <c r="E183" s="349" t="s">
        <v>940</v>
      </c>
      <c r="F183" s="350" t="s">
        <v>944</v>
      </c>
    </row>
    <row r="184" spans="1:6" s="346" customFormat="1" ht="51">
      <c r="A184" s="347">
        <v>2</v>
      </c>
      <c r="B184" s="348">
        <v>2011301</v>
      </c>
      <c r="C184" s="349" t="s">
        <v>938</v>
      </c>
      <c r="D184" s="349" t="s">
        <v>939</v>
      </c>
      <c r="E184" s="349" t="s">
        <v>940</v>
      </c>
      <c r="F184" s="350" t="s">
        <v>945</v>
      </c>
    </row>
    <row r="185" spans="1:6" s="346" customFormat="1" ht="38.25">
      <c r="A185" s="347">
        <v>2</v>
      </c>
      <c r="B185" s="348">
        <v>2011302</v>
      </c>
      <c r="C185" s="349" t="s">
        <v>938</v>
      </c>
      <c r="D185" s="349" t="s">
        <v>939</v>
      </c>
      <c r="E185" s="349" t="s">
        <v>940</v>
      </c>
      <c r="F185" s="350" t="s">
        <v>946</v>
      </c>
    </row>
    <row r="186" spans="1:6" s="346" customFormat="1" ht="25.5">
      <c r="A186" s="347">
        <v>2</v>
      </c>
      <c r="B186" s="348">
        <v>2011401</v>
      </c>
      <c r="C186" s="349" t="s">
        <v>938</v>
      </c>
      <c r="D186" s="349" t="s">
        <v>939</v>
      </c>
      <c r="E186" s="349" t="s">
        <v>940</v>
      </c>
      <c r="F186" s="350" t="s">
        <v>947</v>
      </c>
    </row>
    <row r="187" spans="1:6" s="346" customFormat="1" ht="38.25">
      <c r="A187" s="347">
        <v>2</v>
      </c>
      <c r="B187" s="348">
        <v>2011501</v>
      </c>
      <c r="C187" s="349" t="s">
        <v>938</v>
      </c>
      <c r="D187" s="349" t="s">
        <v>939</v>
      </c>
      <c r="E187" s="349" t="s">
        <v>940</v>
      </c>
      <c r="F187" s="350" t="s">
        <v>948</v>
      </c>
    </row>
    <row r="188" spans="1:6" s="346" customFormat="1" ht="38.25">
      <c r="A188" s="347">
        <v>2</v>
      </c>
      <c r="B188" s="348">
        <v>2011901</v>
      </c>
      <c r="C188" s="349" t="s">
        <v>938</v>
      </c>
      <c r="D188" s="349" t="s">
        <v>939</v>
      </c>
      <c r="E188" s="349" t="s">
        <v>940</v>
      </c>
      <c r="F188" s="350" t="s">
        <v>949</v>
      </c>
    </row>
    <row r="189" spans="1:6" s="346" customFormat="1" ht="25.5">
      <c r="A189" s="347">
        <v>2</v>
      </c>
      <c r="B189" s="348">
        <v>2011902</v>
      </c>
      <c r="C189" s="349" t="s">
        <v>938</v>
      </c>
      <c r="D189" s="349" t="s">
        <v>939</v>
      </c>
      <c r="E189" s="349" t="s">
        <v>940</v>
      </c>
      <c r="F189" s="350" t="s">
        <v>950</v>
      </c>
    </row>
    <row r="190" spans="1:6" s="346" customFormat="1" ht="38.25">
      <c r="A190" s="347">
        <v>2</v>
      </c>
      <c r="B190" s="348">
        <v>2012101</v>
      </c>
      <c r="C190" s="349" t="s">
        <v>938</v>
      </c>
      <c r="D190" s="349" t="s">
        <v>939</v>
      </c>
      <c r="E190" s="349" t="s">
        <v>951</v>
      </c>
      <c r="F190" s="350" t="s">
        <v>952</v>
      </c>
    </row>
    <row r="191" spans="1:6" s="346" customFormat="1" ht="25.5">
      <c r="A191" s="347">
        <v>2</v>
      </c>
      <c r="B191" s="348">
        <v>2012102</v>
      </c>
      <c r="C191" s="349" t="s">
        <v>938</v>
      </c>
      <c r="D191" s="349" t="s">
        <v>939</v>
      </c>
      <c r="E191" s="349" t="s">
        <v>951</v>
      </c>
      <c r="F191" s="350" t="s">
        <v>953</v>
      </c>
    </row>
    <row r="192" spans="1:6" s="346" customFormat="1" ht="25.5">
      <c r="A192" s="347">
        <v>2</v>
      </c>
      <c r="B192" s="348">
        <v>2012103</v>
      </c>
      <c r="C192" s="349" t="s">
        <v>938</v>
      </c>
      <c r="D192" s="349" t="s">
        <v>939</v>
      </c>
      <c r="E192" s="349" t="s">
        <v>951</v>
      </c>
      <c r="F192" s="350" t="s">
        <v>954</v>
      </c>
    </row>
    <row r="193" spans="1:6" s="346" customFormat="1" ht="25.5">
      <c r="A193" s="347">
        <v>2</v>
      </c>
      <c r="B193" s="348">
        <v>2012201</v>
      </c>
      <c r="C193" s="349" t="s">
        <v>938</v>
      </c>
      <c r="D193" s="349" t="s">
        <v>939</v>
      </c>
      <c r="E193" s="349" t="s">
        <v>951</v>
      </c>
      <c r="F193" s="350" t="s">
        <v>955</v>
      </c>
    </row>
    <row r="194" spans="1:6" s="346" customFormat="1" ht="38.25">
      <c r="A194" s="347">
        <v>2</v>
      </c>
      <c r="B194" s="348">
        <v>2012301</v>
      </c>
      <c r="C194" s="349" t="s">
        <v>938</v>
      </c>
      <c r="D194" s="349" t="s">
        <v>939</v>
      </c>
      <c r="E194" s="349" t="s">
        <v>951</v>
      </c>
      <c r="F194" s="350" t="s">
        <v>956</v>
      </c>
    </row>
    <row r="195" spans="1:6" s="346" customFormat="1" ht="25.5">
      <c r="A195" s="347">
        <v>2</v>
      </c>
      <c r="B195" s="348">
        <v>2012601</v>
      </c>
      <c r="C195" s="349" t="s">
        <v>938</v>
      </c>
      <c r="D195" s="349" t="s">
        <v>939</v>
      </c>
      <c r="E195" s="349" t="s">
        <v>951</v>
      </c>
      <c r="F195" s="350" t="s">
        <v>957</v>
      </c>
    </row>
    <row r="196" spans="1:6" s="346" customFormat="1" ht="25.5">
      <c r="A196" s="347">
        <v>2</v>
      </c>
      <c r="B196" s="348">
        <v>2012602</v>
      </c>
      <c r="C196" s="349" t="s">
        <v>938</v>
      </c>
      <c r="D196" s="349" t="s">
        <v>939</v>
      </c>
      <c r="E196" s="349" t="s">
        <v>951</v>
      </c>
      <c r="F196" s="350" t="s">
        <v>958</v>
      </c>
    </row>
    <row r="197" spans="1:6" s="346" customFormat="1" ht="25.5">
      <c r="A197" s="347">
        <v>2</v>
      </c>
      <c r="B197" s="348">
        <v>2012701</v>
      </c>
      <c r="C197" s="349" t="s">
        <v>938</v>
      </c>
      <c r="D197" s="349" t="s">
        <v>939</v>
      </c>
      <c r="E197" s="349" t="s">
        <v>951</v>
      </c>
      <c r="F197" s="350" t="s">
        <v>959</v>
      </c>
    </row>
    <row r="198" spans="1:6" s="346" customFormat="1" ht="51">
      <c r="A198" s="347">
        <v>2</v>
      </c>
      <c r="B198" s="348">
        <v>2012801</v>
      </c>
      <c r="C198" s="349" t="s">
        <v>938</v>
      </c>
      <c r="D198" s="349" t="s">
        <v>939</v>
      </c>
      <c r="E198" s="349" t="s">
        <v>951</v>
      </c>
      <c r="F198" s="350" t="s">
        <v>960</v>
      </c>
    </row>
    <row r="199" spans="1:6" s="346" customFormat="1" ht="38.25">
      <c r="A199" s="347">
        <v>2</v>
      </c>
      <c r="B199" s="348">
        <v>2012802</v>
      </c>
      <c r="C199" s="349" t="s">
        <v>938</v>
      </c>
      <c r="D199" s="349" t="s">
        <v>939</v>
      </c>
      <c r="E199" s="349" t="s">
        <v>951</v>
      </c>
      <c r="F199" s="350" t="s">
        <v>961</v>
      </c>
    </row>
    <row r="200" spans="1:6" s="346" customFormat="1" ht="25.5">
      <c r="A200" s="347">
        <v>2</v>
      </c>
      <c r="B200" s="348">
        <v>2012901</v>
      </c>
      <c r="C200" s="349" t="s">
        <v>938</v>
      </c>
      <c r="D200" s="349" t="s">
        <v>939</v>
      </c>
      <c r="E200" s="349" t="s">
        <v>951</v>
      </c>
      <c r="F200" s="350" t="s">
        <v>962</v>
      </c>
    </row>
    <row r="201" spans="1:6" s="346" customFormat="1" ht="38.25">
      <c r="A201" s="347">
        <v>2</v>
      </c>
      <c r="B201" s="348">
        <v>2013001</v>
      </c>
      <c r="C201" s="349" t="s">
        <v>938</v>
      </c>
      <c r="D201" s="349" t="s">
        <v>939</v>
      </c>
      <c r="E201" s="349" t="s">
        <v>963</v>
      </c>
      <c r="F201" s="350" t="s">
        <v>964</v>
      </c>
    </row>
    <row r="202" spans="1:6" s="346" customFormat="1" ht="25.5">
      <c r="A202" s="347">
        <v>2</v>
      </c>
      <c r="B202" s="348">
        <v>2013002</v>
      </c>
      <c r="C202" s="349" t="s">
        <v>938</v>
      </c>
      <c r="D202" s="349" t="s">
        <v>939</v>
      </c>
      <c r="E202" s="349" t="s">
        <v>963</v>
      </c>
      <c r="F202" s="350" t="s">
        <v>965</v>
      </c>
    </row>
    <row r="203" spans="1:6" s="346" customFormat="1" ht="25.5">
      <c r="A203" s="347">
        <v>2</v>
      </c>
      <c r="B203" s="348">
        <v>2014101</v>
      </c>
      <c r="C203" s="349" t="s">
        <v>938</v>
      </c>
      <c r="D203" s="349" t="s">
        <v>939</v>
      </c>
      <c r="E203" s="349" t="s">
        <v>966</v>
      </c>
      <c r="F203" s="350" t="s">
        <v>967</v>
      </c>
    </row>
    <row r="204" spans="1:6" s="346" customFormat="1" ht="25.5">
      <c r="A204" s="347">
        <v>2</v>
      </c>
      <c r="B204" s="348">
        <v>2014102</v>
      </c>
      <c r="C204" s="349" t="s">
        <v>938</v>
      </c>
      <c r="D204" s="349" t="s">
        <v>939</v>
      </c>
      <c r="E204" s="349" t="s">
        <v>966</v>
      </c>
      <c r="F204" s="350" t="s">
        <v>968</v>
      </c>
    </row>
    <row r="205" spans="1:6" s="346" customFormat="1" ht="25.5">
      <c r="A205" s="347">
        <v>2</v>
      </c>
      <c r="B205" s="348">
        <v>2014103</v>
      </c>
      <c r="C205" s="349" t="s">
        <v>938</v>
      </c>
      <c r="D205" s="349" t="s">
        <v>939</v>
      </c>
      <c r="E205" s="349" t="s">
        <v>966</v>
      </c>
      <c r="F205" s="350" t="s">
        <v>969</v>
      </c>
    </row>
    <row r="206" spans="1:6" s="346" customFormat="1" ht="25.5">
      <c r="A206" s="347">
        <v>2</v>
      </c>
      <c r="B206" s="348">
        <v>2014201</v>
      </c>
      <c r="C206" s="349" t="s">
        <v>938</v>
      </c>
      <c r="D206" s="349" t="s">
        <v>939</v>
      </c>
      <c r="E206" s="349" t="s">
        <v>966</v>
      </c>
      <c r="F206" s="350" t="s">
        <v>970</v>
      </c>
    </row>
    <row r="207" spans="1:6" s="346" customFormat="1" ht="25.5">
      <c r="A207" s="347">
        <v>2</v>
      </c>
      <c r="B207" s="348">
        <v>2014301</v>
      </c>
      <c r="C207" s="349" t="s">
        <v>938</v>
      </c>
      <c r="D207" s="349" t="s">
        <v>939</v>
      </c>
      <c r="E207" s="349" t="s">
        <v>966</v>
      </c>
      <c r="F207" s="350" t="s">
        <v>971</v>
      </c>
    </row>
    <row r="208" spans="1:6" s="346" customFormat="1" ht="25.5">
      <c r="A208" s="347">
        <v>2</v>
      </c>
      <c r="B208" s="348">
        <v>2014302</v>
      </c>
      <c r="C208" s="349" t="s">
        <v>938</v>
      </c>
      <c r="D208" s="349" t="s">
        <v>939</v>
      </c>
      <c r="E208" s="349" t="s">
        <v>966</v>
      </c>
      <c r="F208" s="350" t="s">
        <v>972</v>
      </c>
    </row>
    <row r="209" spans="1:6" s="346" customFormat="1" ht="25.5">
      <c r="A209" s="347">
        <v>2</v>
      </c>
      <c r="B209" s="348">
        <v>2014401</v>
      </c>
      <c r="C209" s="349" t="s">
        <v>938</v>
      </c>
      <c r="D209" s="349" t="s">
        <v>939</v>
      </c>
      <c r="E209" s="349" t="s">
        <v>966</v>
      </c>
      <c r="F209" s="350" t="s">
        <v>973</v>
      </c>
    </row>
    <row r="210" spans="1:6" s="346" customFormat="1" ht="25.5">
      <c r="A210" s="347">
        <v>2</v>
      </c>
      <c r="B210" s="348">
        <v>2014501</v>
      </c>
      <c r="C210" s="349" t="s">
        <v>938</v>
      </c>
      <c r="D210" s="349" t="s">
        <v>939</v>
      </c>
      <c r="E210" s="349" t="s">
        <v>966</v>
      </c>
      <c r="F210" s="350" t="s">
        <v>974</v>
      </c>
    </row>
    <row r="211" spans="1:6" s="346" customFormat="1" ht="25.5">
      <c r="A211" s="347">
        <v>2</v>
      </c>
      <c r="B211" s="348">
        <v>2014502</v>
      </c>
      <c r="C211" s="349" t="s">
        <v>938</v>
      </c>
      <c r="D211" s="349" t="s">
        <v>939</v>
      </c>
      <c r="E211" s="349" t="s">
        <v>966</v>
      </c>
      <c r="F211" s="350" t="s">
        <v>975</v>
      </c>
    </row>
    <row r="212" spans="1:6" s="346" customFormat="1" ht="51">
      <c r="A212" s="347">
        <v>2</v>
      </c>
      <c r="B212" s="348">
        <v>2014901</v>
      </c>
      <c r="C212" s="349" t="s">
        <v>938</v>
      </c>
      <c r="D212" s="349" t="s">
        <v>939</v>
      </c>
      <c r="E212" s="349" t="s">
        <v>966</v>
      </c>
      <c r="F212" s="350" t="s">
        <v>976</v>
      </c>
    </row>
    <row r="213" spans="1:6" s="346" customFormat="1" ht="25.5">
      <c r="A213" s="347">
        <v>2</v>
      </c>
      <c r="B213" s="348">
        <v>2014902</v>
      </c>
      <c r="C213" s="349" t="s">
        <v>938</v>
      </c>
      <c r="D213" s="349" t="s">
        <v>939</v>
      </c>
      <c r="E213" s="349" t="s">
        <v>966</v>
      </c>
      <c r="F213" s="350" t="s">
        <v>977</v>
      </c>
    </row>
    <row r="214" spans="1:6" s="346" customFormat="1" ht="25.5">
      <c r="A214" s="347">
        <v>2</v>
      </c>
      <c r="B214" s="348">
        <v>2015001</v>
      </c>
      <c r="C214" s="349" t="s">
        <v>938</v>
      </c>
      <c r="D214" s="349" t="s">
        <v>939</v>
      </c>
      <c r="E214" s="349" t="s">
        <v>978</v>
      </c>
      <c r="F214" s="350" t="s">
        <v>979</v>
      </c>
    </row>
    <row r="215" spans="1:6" s="346" customFormat="1" ht="25.5">
      <c r="A215" s="347">
        <v>2</v>
      </c>
      <c r="B215" s="348">
        <v>2016101</v>
      </c>
      <c r="C215" s="349" t="s">
        <v>938</v>
      </c>
      <c r="D215" s="349" t="s">
        <v>939</v>
      </c>
      <c r="E215" s="349" t="s">
        <v>980</v>
      </c>
      <c r="F215" s="350" t="s">
        <v>981</v>
      </c>
    </row>
    <row r="216" spans="1:6" s="346" customFormat="1" ht="38.25">
      <c r="A216" s="347">
        <v>2</v>
      </c>
      <c r="B216" s="348">
        <v>2016102</v>
      </c>
      <c r="C216" s="349" t="s">
        <v>938</v>
      </c>
      <c r="D216" s="349" t="s">
        <v>939</v>
      </c>
      <c r="E216" s="349" t="s">
        <v>980</v>
      </c>
      <c r="F216" s="350" t="s">
        <v>982</v>
      </c>
    </row>
    <row r="217" spans="1:6" s="346" customFormat="1" ht="25.5">
      <c r="A217" s="347">
        <v>2</v>
      </c>
      <c r="B217" s="348">
        <v>2016103</v>
      </c>
      <c r="C217" s="349" t="s">
        <v>938</v>
      </c>
      <c r="D217" s="349" t="s">
        <v>939</v>
      </c>
      <c r="E217" s="349" t="s">
        <v>980</v>
      </c>
      <c r="F217" s="350" t="s">
        <v>983</v>
      </c>
    </row>
    <row r="218" spans="1:6" s="346" customFormat="1" ht="25.5">
      <c r="A218" s="347">
        <v>2</v>
      </c>
      <c r="B218" s="348">
        <v>2016201</v>
      </c>
      <c r="C218" s="349" t="s">
        <v>938</v>
      </c>
      <c r="D218" s="349" t="s">
        <v>939</v>
      </c>
      <c r="E218" s="349" t="s">
        <v>980</v>
      </c>
      <c r="F218" s="350" t="s">
        <v>984</v>
      </c>
    </row>
    <row r="219" spans="1:6" s="346" customFormat="1" ht="25.5">
      <c r="A219" s="347">
        <v>2</v>
      </c>
      <c r="B219" s="348">
        <v>2016202</v>
      </c>
      <c r="C219" s="349" t="s">
        <v>938</v>
      </c>
      <c r="D219" s="349" t="s">
        <v>939</v>
      </c>
      <c r="E219" s="349" t="s">
        <v>980</v>
      </c>
      <c r="F219" s="350" t="s">
        <v>985</v>
      </c>
    </row>
    <row r="220" spans="1:6" s="346" customFormat="1" ht="25.5">
      <c r="A220" s="347">
        <v>2</v>
      </c>
      <c r="B220" s="348">
        <v>2016203</v>
      </c>
      <c r="C220" s="349" t="s">
        <v>938</v>
      </c>
      <c r="D220" s="349" t="s">
        <v>939</v>
      </c>
      <c r="E220" s="349" t="s">
        <v>980</v>
      </c>
      <c r="F220" s="350" t="s">
        <v>986</v>
      </c>
    </row>
    <row r="221" spans="1:6" s="346" customFormat="1" ht="25.5">
      <c r="A221" s="347">
        <v>2</v>
      </c>
      <c r="B221" s="348">
        <v>2016301</v>
      </c>
      <c r="C221" s="349" t="s">
        <v>938</v>
      </c>
      <c r="D221" s="349" t="s">
        <v>939</v>
      </c>
      <c r="E221" s="349" t="s">
        <v>980</v>
      </c>
      <c r="F221" s="350" t="s">
        <v>987</v>
      </c>
    </row>
    <row r="222" spans="1:6" s="346" customFormat="1" ht="25.5">
      <c r="A222" s="347">
        <v>2</v>
      </c>
      <c r="B222" s="348">
        <v>2016302</v>
      </c>
      <c r="C222" s="349" t="s">
        <v>938</v>
      </c>
      <c r="D222" s="349" t="s">
        <v>939</v>
      </c>
      <c r="E222" s="349" t="s">
        <v>980</v>
      </c>
      <c r="F222" s="350" t="s">
        <v>988</v>
      </c>
    </row>
    <row r="223" spans="1:6" s="346" customFormat="1" ht="38.25">
      <c r="A223" s="347">
        <v>2</v>
      </c>
      <c r="B223" s="348">
        <v>2016303</v>
      </c>
      <c r="C223" s="349" t="s">
        <v>938</v>
      </c>
      <c r="D223" s="349" t="s">
        <v>939</v>
      </c>
      <c r="E223" s="349" t="s">
        <v>980</v>
      </c>
      <c r="F223" s="350" t="s">
        <v>989</v>
      </c>
    </row>
    <row r="224" spans="1:6" s="346" customFormat="1" ht="89.25">
      <c r="A224" s="347">
        <v>2</v>
      </c>
      <c r="B224" s="348">
        <v>2016401</v>
      </c>
      <c r="C224" s="349" t="s">
        <v>938</v>
      </c>
      <c r="D224" s="349" t="s">
        <v>939</v>
      </c>
      <c r="E224" s="349" t="s">
        <v>980</v>
      </c>
      <c r="F224" s="350" t="s">
        <v>990</v>
      </c>
    </row>
    <row r="225" spans="1:6" s="346" customFormat="1" ht="25.5">
      <c r="A225" s="347">
        <v>2</v>
      </c>
      <c r="B225" s="348">
        <v>2017001</v>
      </c>
      <c r="C225" s="349" t="s">
        <v>938</v>
      </c>
      <c r="D225" s="349" t="s">
        <v>939</v>
      </c>
      <c r="E225" s="349" t="s">
        <v>991</v>
      </c>
      <c r="F225" s="350" t="s">
        <v>992</v>
      </c>
    </row>
    <row r="226" spans="1:6" s="346" customFormat="1" ht="38.25">
      <c r="A226" s="347">
        <v>2</v>
      </c>
      <c r="B226" s="348">
        <v>2017002</v>
      </c>
      <c r="C226" s="349" t="s">
        <v>938</v>
      </c>
      <c r="D226" s="349" t="s">
        <v>939</v>
      </c>
      <c r="E226" s="349" t="s">
        <v>991</v>
      </c>
      <c r="F226" s="350" t="s">
        <v>993</v>
      </c>
    </row>
    <row r="227" spans="1:6" s="346" customFormat="1" ht="25.5">
      <c r="A227" s="347">
        <v>2</v>
      </c>
      <c r="B227" s="348">
        <v>2017003</v>
      </c>
      <c r="C227" s="349" t="s">
        <v>938</v>
      </c>
      <c r="D227" s="349" t="s">
        <v>939</v>
      </c>
      <c r="E227" s="349" t="s">
        <v>991</v>
      </c>
      <c r="F227" s="350" t="s">
        <v>994</v>
      </c>
    </row>
    <row r="228" spans="1:6" s="346" customFormat="1" ht="38.25">
      <c r="A228" s="347">
        <v>2</v>
      </c>
      <c r="B228" s="348">
        <v>2021001</v>
      </c>
      <c r="C228" s="349" t="s">
        <v>938</v>
      </c>
      <c r="D228" s="349" t="s">
        <v>995</v>
      </c>
      <c r="E228" s="349" t="s">
        <v>996</v>
      </c>
      <c r="F228" s="350" t="s">
        <v>997</v>
      </c>
    </row>
    <row r="229" spans="1:6" s="346" customFormat="1" ht="25.5">
      <c r="A229" s="347">
        <v>2</v>
      </c>
      <c r="B229" s="348">
        <v>2021002</v>
      </c>
      <c r="C229" s="349" t="s">
        <v>938</v>
      </c>
      <c r="D229" s="349" t="s">
        <v>995</v>
      </c>
      <c r="E229" s="349" t="s">
        <v>996</v>
      </c>
      <c r="F229" s="350" t="s">
        <v>998</v>
      </c>
    </row>
    <row r="230" spans="1:6" s="346" customFormat="1" ht="25.5">
      <c r="A230" s="347">
        <v>2</v>
      </c>
      <c r="B230" s="348">
        <v>2022001</v>
      </c>
      <c r="C230" s="349" t="s">
        <v>938</v>
      </c>
      <c r="D230" s="349" t="s">
        <v>995</v>
      </c>
      <c r="E230" s="349" t="s">
        <v>999</v>
      </c>
      <c r="F230" s="350" t="s">
        <v>1000</v>
      </c>
    </row>
    <row r="231" spans="1:6" s="346" customFormat="1" ht="25.5">
      <c r="A231" s="347">
        <v>2</v>
      </c>
      <c r="B231" s="348">
        <v>2022002</v>
      </c>
      <c r="C231" s="349" t="s">
        <v>938</v>
      </c>
      <c r="D231" s="349" t="s">
        <v>995</v>
      </c>
      <c r="E231" s="349" t="s">
        <v>999</v>
      </c>
      <c r="F231" s="350" t="s">
        <v>1001</v>
      </c>
    </row>
    <row r="232" spans="1:6" s="346" customFormat="1" ht="25.5">
      <c r="A232" s="347">
        <v>2</v>
      </c>
      <c r="B232" s="348">
        <v>2022003</v>
      </c>
      <c r="C232" s="349" t="s">
        <v>938</v>
      </c>
      <c r="D232" s="349" t="s">
        <v>995</v>
      </c>
      <c r="E232" s="349" t="s">
        <v>999</v>
      </c>
      <c r="F232" s="350" t="s">
        <v>1002</v>
      </c>
    </row>
    <row r="233" spans="1:6" s="346" customFormat="1" ht="38.25">
      <c r="A233" s="347">
        <v>2</v>
      </c>
      <c r="B233" s="348">
        <v>2023001</v>
      </c>
      <c r="C233" s="349" t="s">
        <v>938</v>
      </c>
      <c r="D233" s="349" t="s">
        <v>995</v>
      </c>
      <c r="E233" s="349" t="s">
        <v>1003</v>
      </c>
      <c r="F233" s="350" t="s">
        <v>1004</v>
      </c>
    </row>
    <row r="234" spans="1:6" s="346" customFormat="1" ht="25.5">
      <c r="A234" s="347">
        <v>2</v>
      </c>
      <c r="B234" s="348">
        <v>2023002</v>
      </c>
      <c r="C234" s="349" t="s">
        <v>938</v>
      </c>
      <c r="D234" s="349" t="s">
        <v>995</v>
      </c>
      <c r="E234" s="349" t="s">
        <v>1003</v>
      </c>
      <c r="F234" s="350" t="s">
        <v>1005</v>
      </c>
    </row>
    <row r="235" spans="1:6" s="346" customFormat="1" ht="38.25">
      <c r="A235" s="347">
        <v>2</v>
      </c>
      <c r="B235" s="348">
        <v>2024001</v>
      </c>
      <c r="C235" s="349" t="s">
        <v>938</v>
      </c>
      <c r="D235" s="349" t="s">
        <v>995</v>
      </c>
      <c r="E235" s="349" t="s">
        <v>1006</v>
      </c>
      <c r="F235" s="350" t="s">
        <v>1007</v>
      </c>
    </row>
    <row r="236" spans="1:6" s="346" customFormat="1" ht="25.5">
      <c r="A236" s="347">
        <v>2</v>
      </c>
      <c r="B236" s="348">
        <v>2024002</v>
      </c>
      <c r="C236" s="349" t="s">
        <v>938</v>
      </c>
      <c r="D236" s="349" t="s">
        <v>995</v>
      </c>
      <c r="E236" s="349" t="s">
        <v>1006</v>
      </c>
      <c r="F236" s="350" t="s">
        <v>1008</v>
      </c>
    </row>
    <row r="237" spans="1:6" s="346" customFormat="1" ht="25.5">
      <c r="A237" s="347">
        <v>2</v>
      </c>
      <c r="B237" s="348">
        <v>2024003</v>
      </c>
      <c r="C237" s="349" t="s">
        <v>938</v>
      </c>
      <c r="D237" s="349" t="s">
        <v>995</v>
      </c>
      <c r="E237" s="349" t="s">
        <v>1006</v>
      </c>
      <c r="F237" s="350" t="s">
        <v>1009</v>
      </c>
    </row>
    <row r="238" spans="1:6" s="346" customFormat="1" ht="25.5">
      <c r="A238" s="347">
        <v>2</v>
      </c>
      <c r="B238" s="348">
        <v>2024004</v>
      </c>
      <c r="C238" s="349" t="s">
        <v>938</v>
      </c>
      <c r="D238" s="349" t="s">
        <v>995</v>
      </c>
      <c r="E238" s="349" t="s">
        <v>1006</v>
      </c>
      <c r="F238" s="350" t="s">
        <v>1010</v>
      </c>
    </row>
    <row r="239" spans="1:6" s="346" customFormat="1" ht="25.5">
      <c r="A239" s="347">
        <v>2</v>
      </c>
      <c r="B239" s="348">
        <v>2032101</v>
      </c>
      <c r="C239" s="349" t="s">
        <v>938</v>
      </c>
      <c r="D239" s="349" t="s">
        <v>1011</v>
      </c>
      <c r="E239" s="349" t="s">
        <v>1012</v>
      </c>
      <c r="F239" s="350" t="s">
        <v>1013</v>
      </c>
    </row>
    <row r="240" spans="1:6" s="346" customFormat="1" ht="38.25">
      <c r="A240" s="347">
        <v>2</v>
      </c>
      <c r="B240" s="348">
        <v>2032102</v>
      </c>
      <c r="C240" s="349" t="s">
        <v>938</v>
      </c>
      <c r="D240" s="349" t="s">
        <v>1011</v>
      </c>
      <c r="E240" s="349" t="s">
        <v>1012</v>
      </c>
      <c r="F240" s="350" t="s">
        <v>1014</v>
      </c>
    </row>
    <row r="241" spans="1:6" s="346" customFormat="1" ht="38.25">
      <c r="A241" s="347">
        <v>2</v>
      </c>
      <c r="B241" s="348">
        <v>2032103</v>
      </c>
      <c r="C241" s="349" t="s">
        <v>938</v>
      </c>
      <c r="D241" s="349" t="s">
        <v>1011</v>
      </c>
      <c r="E241" s="349" t="s">
        <v>1012</v>
      </c>
      <c r="F241" s="350" t="s">
        <v>1015</v>
      </c>
    </row>
    <row r="242" spans="1:6" s="346" customFormat="1" ht="25.5">
      <c r="A242" s="347">
        <v>2</v>
      </c>
      <c r="B242" s="348">
        <v>2032201</v>
      </c>
      <c r="C242" s="349" t="s">
        <v>938</v>
      </c>
      <c r="D242" s="349" t="s">
        <v>1011</v>
      </c>
      <c r="E242" s="349" t="s">
        <v>1012</v>
      </c>
      <c r="F242" s="350" t="s">
        <v>1016</v>
      </c>
    </row>
    <row r="243" spans="1:6" s="346" customFormat="1" ht="25.5">
      <c r="A243" s="347">
        <v>2</v>
      </c>
      <c r="B243" s="348">
        <v>2032202</v>
      </c>
      <c r="C243" s="349" t="s">
        <v>938</v>
      </c>
      <c r="D243" s="349" t="s">
        <v>1011</v>
      </c>
      <c r="E243" s="349" t="s">
        <v>1012</v>
      </c>
      <c r="F243" s="350" t="s">
        <v>1017</v>
      </c>
    </row>
    <row r="244" spans="1:6" s="346" customFormat="1" ht="25.5">
      <c r="A244" s="347">
        <v>2</v>
      </c>
      <c r="B244" s="348">
        <v>2032203</v>
      </c>
      <c r="C244" s="349" t="s">
        <v>938</v>
      </c>
      <c r="D244" s="349" t="s">
        <v>1011</v>
      </c>
      <c r="E244" s="349" t="s">
        <v>1012</v>
      </c>
      <c r="F244" s="350" t="s">
        <v>1018</v>
      </c>
    </row>
    <row r="245" spans="1:6" s="346" customFormat="1" ht="25.5">
      <c r="A245" s="347">
        <v>2</v>
      </c>
      <c r="B245" s="348">
        <v>2101101</v>
      </c>
      <c r="C245" s="349" t="s">
        <v>168</v>
      </c>
      <c r="D245" s="349" t="s">
        <v>1019</v>
      </c>
      <c r="E245" s="349" t="s">
        <v>1020</v>
      </c>
      <c r="F245" s="350" t="s">
        <v>1021</v>
      </c>
    </row>
    <row r="246" spans="1:6" s="346" customFormat="1" ht="25.5">
      <c r="A246" s="347">
        <v>2</v>
      </c>
      <c r="B246" s="348">
        <v>2101102</v>
      </c>
      <c r="C246" s="349" t="s">
        <v>168</v>
      </c>
      <c r="D246" s="349" t="s">
        <v>1019</v>
      </c>
      <c r="E246" s="349" t="s">
        <v>1020</v>
      </c>
      <c r="F246" s="350" t="s">
        <v>1022</v>
      </c>
    </row>
    <row r="247" spans="1:6" s="346" customFormat="1" ht="25.5">
      <c r="A247" s="347">
        <v>2</v>
      </c>
      <c r="B247" s="348">
        <v>2101103</v>
      </c>
      <c r="C247" s="349" t="s">
        <v>168</v>
      </c>
      <c r="D247" s="349" t="s">
        <v>1019</v>
      </c>
      <c r="E247" s="349" t="s">
        <v>1020</v>
      </c>
      <c r="F247" s="350" t="s">
        <v>1023</v>
      </c>
    </row>
    <row r="248" spans="1:6" s="346" customFormat="1" ht="38.25">
      <c r="A248" s="347">
        <v>2</v>
      </c>
      <c r="B248" s="348">
        <v>2102001</v>
      </c>
      <c r="C248" s="349" t="s">
        <v>168</v>
      </c>
      <c r="D248" s="349" t="s">
        <v>1019</v>
      </c>
      <c r="E248" s="349" t="s">
        <v>1024</v>
      </c>
      <c r="F248" s="350" t="s">
        <v>1025</v>
      </c>
    </row>
    <row r="249" spans="1:6" s="346" customFormat="1" ht="25.5">
      <c r="A249" s="347">
        <v>2</v>
      </c>
      <c r="B249" s="348">
        <v>2102002</v>
      </c>
      <c r="C249" s="349" t="s">
        <v>168</v>
      </c>
      <c r="D249" s="349" t="s">
        <v>1019</v>
      </c>
      <c r="E249" s="349" t="s">
        <v>1024</v>
      </c>
      <c r="F249" s="350" t="s">
        <v>1026</v>
      </c>
    </row>
    <row r="250" spans="1:6" s="346" customFormat="1" ht="25.5">
      <c r="A250" s="347">
        <v>2</v>
      </c>
      <c r="B250" s="348">
        <v>2102003</v>
      </c>
      <c r="C250" s="349" t="s">
        <v>168</v>
      </c>
      <c r="D250" s="349" t="s">
        <v>1019</v>
      </c>
      <c r="E250" s="349" t="s">
        <v>1024</v>
      </c>
      <c r="F250" s="350" t="s">
        <v>1027</v>
      </c>
    </row>
    <row r="251" spans="1:6" s="346" customFormat="1" ht="25.5">
      <c r="A251" s="347">
        <v>2</v>
      </c>
      <c r="B251" s="348">
        <v>2102004</v>
      </c>
      <c r="C251" s="349" t="s">
        <v>168</v>
      </c>
      <c r="D251" s="349" t="s">
        <v>1019</v>
      </c>
      <c r="E251" s="349" t="s">
        <v>1024</v>
      </c>
      <c r="F251" s="350" t="s">
        <v>1028</v>
      </c>
    </row>
    <row r="252" spans="1:6" s="346" customFormat="1" ht="38.25">
      <c r="A252" s="347">
        <v>2</v>
      </c>
      <c r="B252" s="348">
        <v>2102005</v>
      </c>
      <c r="C252" s="349" t="s">
        <v>168</v>
      </c>
      <c r="D252" s="349" t="s">
        <v>1019</v>
      </c>
      <c r="E252" s="349" t="s">
        <v>1024</v>
      </c>
      <c r="F252" s="350" t="s">
        <v>1029</v>
      </c>
    </row>
    <row r="253" spans="1:6" s="346" customFormat="1" ht="25.5">
      <c r="A253" s="347">
        <v>2</v>
      </c>
      <c r="B253" s="348">
        <v>2104001</v>
      </c>
      <c r="C253" s="349" t="s">
        <v>168</v>
      </c>
      <c r="D253" s="349" t="s">
        <v>1019</v>
      </c>
      <c r="E253" s="349" t="s">
        <v>1030</v>
      </c>
      <c r="F253" s="350" t="s">
        <v>1031</v>
      </c>
    </row>
    <row r="254" spans="1:6" s="346" customFormat="1" ht="25.5">
      <c r="A254" s="347">
        <v>2</v>
      </c>
      <c r="B254" s="348">
        <v>2104002</v>
      </c>
      <c r="C254" s="349" t="s">
        <v>168</v>
      </c>
      <c r="D254" s="349" t="s">
        <v>1019</v>
      </c>
      <c r="E254" s="349" t="s">
        <v>1030</v>
      </c>
      <c r="F254" s="350" t="s">
        <v>1032</v>
      </c>
    </row>
    <row r="255" spans="1:6" s="346" customFormat="1" ht="12.75">
      <c r="A255" s="347">
        <v>2</v>
      </c>
      <c r="B255" s="348">
        <v>2104003</v>
      </c>
      <c r="C255" s="349" t="s">
        <v>168</v>
      </c>
      <c r="D255" s="349" t="s">
        <v>1019</v>
      </c>
      <c r="E255" s="349" t="s">
        <v>1030</v>
      </c>
      <c r="F255" s="350" t="s">
        <v>1033</v>
      </c>
    </row>
    <row r="256" spans="1:6" s="346" customFormat="1" ht="25.5">
      <c r="A256" s="347">
        <v>2</v>
      </c>
      <c r="B256" s="348">
        <v>2105101</v>
      </c>
      <c r="C256" s="349" t="s">
        <v>168</v>
      </c>
      <c r="D256" s="349" t="s">
        <v>1019</v>
      </c>
      <c r="E256" s="349" t="s">
        <v>1034</v>
      </c>
      <c r="F256" s="350" t="s">
        <v>1035</v>
      </c>
    </row>
    <row r="257" spans="1:6" s="346" customFormat="1" ht="38.25">
      <c r="A257" s="347">
        <v>2</v>
      </c>
      <c r="B257" s="348">
        <v>2105201</v>
      </c>
      <c r="C257" s="349" t="s">
        <v>168</v>
      </c>
      <c r="D257" s="349" t="s">
        <v>1019</v>
      </c>
      <c r="E257" s="349" t="s">
        <v>1034</v>
      </c>
      <c r="F257" s="350" t="s">
        <v>1036</v>
      </c>
    </row>
    <row r="258" spans="1:6" s="346" customFormat="1" ht="25.5">
      <c r="A258" s="347">
        <v>2</v>
      </c>
      <c r="B258" s="348">
        <v>2105202</v>
      </c>
      <c r="C258" s="349" t="s">
        <v>168</v>
      </c>
      <c r="D258" s="349" t="s">
        <v>1019</v>
      </c>
      <c r="E258" s="349" t="s">
        <v>1034</v>
      </c>
      <c r="F258" s="350" t="s">
        <v>1037</v>
      </c>
    </row>
    <row r="259" spans="1:6" s="346" customFormat="1" ht="25.5">
      <c r="A259" s="347">
        <v>2</v>
      </c>
      <c r="B259" s="348">
        <v>2108101</v>
      </c>
      <c r="C259" s="349" t="s">
        <v>168</v>
      </c>
      <c r="D259" s="349" t="s">
        <v>1019</v>
      </c>
      <c r="E259" s="349" t="s">
        <v>1038</v>
      </c>
      <c r="F259" s="350" t="s">
        <v>1039</v>
      </c>
    </row>
    <row r="260" spans="1:6" s="346" customFormat="1" ht="25.5">
      <c r="A260" s="347">
        <v>2</v>
      </c>
      <c r="B260" s="348">
        <v>2108102</v>
      </c>
      <c r="C260" s="349" t="s">
        <v>168</v>
      </c>
      <c r="D260" s="349" t="s">
        <v>1019</v>
      </c>
      <c r="E260" s="349" t="s">
        <v>1038</v>
      </c>
      <c r="F260" s="350" t="s">
        <v>1040</v>
      </c>
    </row>
    <row r="261" spans="1:6" s="346" customFormat="1" ht="25.5">
      <c r="A261" s="347">
        <v>2</v>
      </c>
      <c r="B261" s="348">
        <v>2108901</v>
      </c>
      <c r="C261" s="349" t="s">
        <v>168</v>
      </c>
      <c r="D261" s="349" t="s">
        <v>1019</v>
      </c>
      <c r="E261" s="349" t="s">
        <v>1038</v>
      </c>
      <c r="F261" s="350" t="s">
        <v>1041</v>
      </c>
    </row>
    <row r="262" spans="1:6" s="346" customFormat="1" ht="25.5">
      <c r="A262" s="347">
        <v>2</v>
      </c>
      <c r="B262" s="348">
        <v>2108902</v>
      </c>
      <c r="C262" s="349" t="s">
        <v>168</v>
      </c>
      <c r="D262" s="349" t="s">
        <v>1019</v>
      </c>
      <c r="E262" s="349" t="s">
        <v>1038</v>
      </c>
      <c r="F262" s="350" t="s">
        <v>1042</v>
      </c>
    </row>
    <row r="263" spans="1:6" s="346" customFormat="1" ht="38.25">
      <c r="A263" s="347">
        <v>2</v>
      </c>
      <c r="B263" s="348">
        <v>2108903</v>
      </c>
      <c r="C263" s="349" t="s">
        <v>168</v>
      </c>
      <c r="D263" s="349" t="s">
        <v>1019</v>
      </c>
      <c r="E263" s="349" t="s">
        <v>1038</v>
      </c>
      <c r="F263" s="350" t="s">
        <v>1043</v>
      </c>
    </row>
    <row r="264" spans="1:6" s="346" customFormat="1" ht="25.5">
      <c r="A264" s="347">
        <v>2</v>
      </c>
      <c r="B264" s="348">
        <v>2131301</v>
      </c>
      <c r="C264" s="349" t="s">
        <v>168</v>
      </c>
      <c r="D264" s="349" t="s">
        <v>657</v>
      </c>
      <c r="E264" s="349" t="s">
        <v>658</v>
      </c>
      <c r="F264" s="350" t="s">
        <v>1044</v>
      </c>
    </row>
    <row r="265" spans="1:6" s="346" customFormat="1" ht="38.25">
      <c r="A265" s="347">
        <v>2</v>
      </c>
      <c r="B265" s="348">
        <v>2139101</v>
      </c>
      <c r="C265" s="349" t="s">
        <v>168</v>
      </c>
      <c r="D265" s="349" t="s">
        <v>657</v>
      </c>
      <c r="E265" s="349" t="s">
        <v>661</v>
      </c>
      <c r="F265" s="350" t="s">
        <v>1045</v>
      </c>
    </row>
    <row r="266" spans="1:6" s="346" customFormat="1" ht="63.75">
      <c r="A266" s="347">
        <v>2</v>
      </c>
      <c r="B266" s="348">
        <v>2139102</v>
      </c>
      <c r="C266" s="349" t="s">
        <v>168</v>
      </c>
      <c r="D266" s="349" t="s">
        <v>657</v>
      </c>
      <c r="E266" s="349" t="s">
        <v>661</v>
      </c>
      <c r="F266" s="350" t="s">
        <v>1046</v>
      </c>
    </row>
    <row r="267" spans="1:6" s="346" customFormat="1" ht="25.5">
      <c r="A267" s="347">
        <v>2</v>
      </c>
      <c r="B267" s="348">
        <v>2139201</v>
      </c>
      <c r="C267" s="349" t="s">
        <v>168</v>
      </c>
      <c r="D267" s="349" t="s">
        <v>657</v>
      </c>
      <c r="E267" s="349" t="s">
        <v>661</v>
      </c>
      <c r="F267" s="350" t="s">
        <v>1047</v>
      </c>
    </row>
    <row r="268" spans="1:6" s="346" customFormat="1" ht="25.5">
      <c r="A268" s="347">
        <v>2</v>
      </c>
      <c r="B268" s="348">
        <v>2139202</v>
      </c>
      <c r="C268" s="349" t="s">
        <v>168</v>
      </c>
      <c r="D268" s="349" t="s">
        <v>657</v>
      </c>
      <c r="E268" s="349" t="s">
        <v>661</v>
      </c>
      <c r="F268" s="350" t="s">
        <v>1048</v>
      </c>
    </row>
    <row r="269" spans="1:6" s="346" customFormat="1" ht="25.5">
      <c r="A269" s="347">
        <v>2</v>
      </c>
      <c r="B269" s="348">
        <v>2139203</v>
      </c>
      <c r="C269" s="349" t="s">
        <v>168</v>
      </c>
      <c r="D269" s="349" t="s">
        <v>657</v>
      </c>
      <c r="E269" s="349" t="s">
        <v>661</v>
      </c>
      <c r="F269" s="350" t="s">
        <v>1049</v>
      </c>
    </row>
    <row r="270" spans="1:6" s="346" customFormat="1" ht="63.75">
      <c r="A270" s="347">
        <v>2</v>
      </c>
      <c r="B270" s="348">
        <v>2139301</v>
      </c>
      <c r="C270" s="349" t="s">
        <v>168</v>
      </c>
      <c r="D270" s="349" t="s">
        <v>657</v>
      </c>
      <c r="E270" s="349" t="s">
        <v>661</v>
      </c>
      <c r="F270" s="350" t="s">
        <v>1050</v>
      </c>
    </row>
    <row r="271" spans="1:6" s="346" customFormat="1" ht="38.25">
      <c r="A271" s="347">
        <v>2</v>
      </c>
      <c r="B271" s="348">
        <v>2139901</v>
      </c>
      <c r="C271" s="349" t="s">
        <v>168</v>
      </c>
      <c r="D271" s="349" t="s">
        <v>657</v>
      </c>
      <c r="E271" s="349" t="s">
        <v>661</v>
      </c>
      <c r="F271" s="350" t="s">
        <v>1051</v>
      </c>
    </row>
    <row r="272" spans="1:6" s="346" customFormat="1" ht="25.5">
      <c r="A272" s="347">
        <v>2</v>
      </c>
      <c r="B272" s="348">
        <v>2139902</v>
      </c>
      <c r="C272" s="349" t="s">
        <v>168</v>
      </c>
      <c r="D272" s="349" t="s">
        <v>657</v>
      </c>
      <c r="E272" s="349" t="s">
        <v>661</v>
      </c>
      <c r="F272" s="350" t="s">
        <v>1052</v>
      </c>
    </row>
    <row r="273" spans="1:6" s="346" customFormat="1" ht="38.25">
      <c r="A273" s="347">
        <v>2</v>
      </c>
      <c r="B273" s="348">
        <v>2141001</v>
      </c>
      <c r="C273" s="349" t="s">
        <v>168</v>
      </c>
      <c r="D273" s="349" t="s">
        <v>663</v>
      </c>
      <c r="E273" s="349" t="s">
        <v>664</v>
      </c>
      <c r="F273" s="350" t="s">
        <v>1053</v>
      </c>
    </row>
    <row r="274" spans="1:6" s="346" customFormat="1" ht="38.25">
      <c r="A274" s="347">
        <v>2</v>
      </c>
      <c r="B274" s="348">
        <v>2141002</v>
      </c>
      <c r="C274" s="349" t="s">
        <v>168</v>
      </c>
      <c r="D274" s="349" t="s">
        <v>663</v>
      </c>
      <c r="E274" s="349" t="s">
        <v>664</v>
      </c>
      <c r="F274" s="350" t="s">
        <v>1054</v>
      </c>
    </row>
    <row r="275" spans="1:6" s="346" customFormat="1" ht="38.25">
      <c r="A275" s="347">
        <v>2</v>
      </c>
      <c r="B275" s="348">
        <v>2141003</v>
      </c>
      <c r="C275" s="349" t="s">
        <v>168</v>
      </c>
      <c r="D275" s="349" t="s">
        <v>663</v>
      </c>
      <c r="E275" s="349" t="s">
        <v>664</v>
      </c>
      <c r="F275" s="350" t="s">
        <v>1055</v>
      </c>
    </row>
    <row r="276" spans="1:6" s="346" customFormat="1" ht="51">
      <c r="A276" s="347">
        <v>2</v>
      </c>
      <c r="B276" s="348">
        <v>2141004</v>
      </c>
      <c r="C276" s="349" t="s">
        <v>168</v>
      </c>
      <c r="D276" s="349" t="s">
        <v>663</v>
      </c>
      <c r="E276" s="349" t="s">
        <v>664</v>
      </c>
      <c r="F276" s="350" t="s">
        <v>1056</v>
      </c>
    </row>
    <row r="277" spans="1:6" s="346" customFormat="1" ht="63.75">
      <c r="A277" s="347">
        <v>2</v>
      </c>
      <c r="B277" s="348">
        <v>2142001</v>
      </c>
      <c r="C277" s="349" t="s">
        <v>168</v>
      </c>
      <c r="D277" s="349" t="s">
        <v>663</v>
      </c>
      <c r="E277" s="349" t="s">
        <v>1057</v>
      </c>
      <c r="F277" s="350" t="s">
        <v>1058</v>
      </c>
    </row>
    <row r="278" spans="1:6" s="346" customFormat="1" ht="25.5">
      <c r="A278" s="347">
        <v>2</v>
      </c>
      <c r="B278" s="348">
        <v>2143001</v>
      </c>
      <c r="C278" s="349" t="s">
        <v>168</v>
      </c>
      <c r="D278" s="349" t="s">
        <v>663</v>
      </c>
      <c r="E278" s="349" t="s">
        <v>1059</v>
      </c>
      <c r="F278" s="350" t="s">
        <v>1060</v>
      </c>
    </row>
    <row r="279" spans="1:6" s="346" customFormat="1" ht="76.5">
      <c r="A279" s="347">
        <v>2</v>
      </c>
      <c r="B279" s="348">
        <v>2151201</v>
      </c>
      <c r="C279" s="349" t="s">
        <v>168</v>
      </c>
      <c r="D279" s="349" t="s">
        <v>1061</v>
      </c>
      <c r="E279" s="349" t="s">
        <v>1062</v>
      </c>
      <c r="F279" s="350" t="s">
        <v>1063</v>
      </c>
    </row>
    <row r="280" spans="1:6" s="346" customFormat="1" ht="76.5">
      <c r="A280" s="347">
        <v>2</v>
      </c>
      <c r="B280" s="348">
        <v>2152101</v>
      </c>
      <c r="C280" s="349" t="s">
        <v>168</v>
      </c>
      <c r="D280" s="349" t="s">
        <v>1061</v>
      </c>
      <c r="E280" s="349" t="s">
        <v>1064</v>
      </c>
      <c r="F280" s="350" t="s">
        <v>1065</v>
      </c>
    </row>
    <row r="281" spans="1:6" s="346" customFormat="1" ht="76.5">
      <c r="A281" s="347">
        <v>2</v>
      </c>
      <c r="B281" s="348">
        <v>2152201</v>
      </c>
      <c r="C281" s="349" t="s">
        <v>168</v>
      </c>
      <c r="D281" s="349" t="s">
        <v>1061</v>
      </c>
      <c r="E281" s="349" t="s">
        <v>1064</v>
      </c>
      <c r="F281" s="350" t="s">
        <v>1066</v>
      </c>
    </row>
    <row r="282" spans="1:6" s="346" customFormat="1" ht="63.75">
      <c r="A282" s="347">
        <v>2</v>
      </c>
      <c r="B282" s="348">
        <v>2169001</v>
      </c>
      <c r="C282" s="349" t="s">
        <v>168</v>
      </c>
      <c r="D282" s="349" t="s">
        <v>1067</v>
      </c>
      <c r="E282" s="349" t="s">
        <v>1068</v>
      </c>
      <c r="F282" s="350" t="s">
        <v>1069</v>
      </c>
    </row>
    <row r="283" spans="1:6" s="346" customFormat="1" ht="25.5">
      <c r="A283" s="347">
        <v>2</v>
      </c>
      <c r="B283" s="348">
        <v>2170201</v>
      </c>
      <c r="C283" s="349" t="s">
        <v>168</v>
      </c>
      <c r="D283" s="349" t="s">
        <v>1070</v>
      </c>
      <c r="E283" s="349" t="s">
        <v>1070</v>
      </c>
      <c r="F283" s="350" t="s">
        <v>1071</v>
      </c>
    </row>
    <row r="284" spans="1:6" s="346" customFormat="1" ht="76.5">
      <c r="A284" s="347">
        <v>2</v>
      </c>
      <c r="B284" s="348">
        <v>2170901</v>
      </c>
      <c r="C284" s="349" t="s">
        <v>168</v>
      </c>
      <c r="D284" s="349" t="s">
        <v>1070</v>
      </c>
      <c r="E284" s="349" t="s">
        <v>1070</v>
      </c>
      <c r="F284" s="350" t="s">
        <v>1072</v>
      </c>
    </row>
    <row r="285" spans="1:6" s="346" customFormat="1" ht="89.25">
      <c r="A285" s="347">
        <v>2</v>
      </c>
      <c r="B285" s="348">
        <v>2170902</v>
      </c>
      <c r="C285" s="349" t="s">
        <v>168</v>
      </c>
      <c r="D285" s="349" t="s">
        <v>1070</v>
      </c>
      <c r="E285" s="349" t="s">
        <v>1070</v>
      </c>
      <c r="F285" s="350" t="s">
        <v>1073</v>
      </c>
    </row>
    <row r="286" spans="1:6" s="346" customFormat="1" ht="38.25">
      <c r="A286" s="347">
        <v>2</v>
      </c>
      <c r="B286" s="348">
        <v>2181101</v>
      </c>
      <c r="C286" s="349" t="s">
        <v>168</v>
      </c>
      <c r="D286" s="349" t="s">
        <v>1074</v>
      </c>
      <c r="E286" s="349" t="s">
        <v>1075</v>
      </c>
      <c r="F286" s="350" t="s">
        <v>1076</v>
      </c>
    </row>
    <row r="287" spans="1:6" s="346" customFormat="1" ht="89.25">
      <c r="A287" s="347">
        <v>2</v>
      </c>
      <c r="B287" s="348">
        <v>2181201</v>
      </c>
      <c r="C287" s="349" t="s">
        <v>168</v>
      </c>
      <c r="D287" s="349" t="s">
        <v>1074</v>
      </c>
      <c r="E287" s="349" t="s">
        <v>1075</v>
      </c>
      <c r="F287" s="350" t="s">
        <v>1077</v>
      </c>
    </row>
    <row r="288" spans="1:6" s="346" customFormat="1" ht="51">
      <c r="A288" s="347">
        <v>2</v>
      </c>
      <c r="B288" s="348">
        <v>2182001</v>
      </c>
      <c r="C288" s="349" t="s">
        <v>168</v>
      </c>
      <c r="D288" s="349" t="s">
        <v>1074</v>
      </c>
      <c r="E288" s="349" t="s">
        <v>1078</v>
      </c>
      <c r="F288" s="350" t="s">
        <v>1079</v>
      </c>
    </row>
    <row r="289" spans="1:6" s="346" customFormat="1" ht="38.25">
      <c r="A289" s="347">
        <v>2</v>
      </c>
      <c r="B289" s="348">
        <v>2201301</v>
      </c>
      <c r="C289" s="349" t="s">
        <v>168</v>
      </c>
      <c r="D289" s="349" t="s">
        <v>1080</v>
      </c>
      <c r="E289" s="349" t="s">
        <v>1081</v>
      </c>
      <c r="F289" s="350" t="s">
        <v>1082</v>
      </c>
    </row>
    <row r="290" spans="1:6" s="346" customFormat="1" ht="38.25">
      <c r="A290" s="347">
        <v>2</v>
      </c>
      <c r="B290" s="348">
        <v>2202301</v>
      </c>
      <c r="C290" s="349" t="s">
        <v>168</v>
      </c>
      <c r="D290" s="349" t="s">
        <v>1080</v>
      </c>
      <c r="E290" s="349" t="s">
        <v>1083</v>
      </c>
      <c r="F290" s="350" t="s">
        <v>1084</v>
      </c>
    </row>
    <row r="291" spans="1:6" s="346" customFormat="1" ht="25.5">
      <c r="A291" s="347">
        <v>2</v>
      </c>
      <c r="B291" s="348">
        <v>2202302</v>
      </c>
      <c r="C291" s="349" t="s">
        <v>168</v>
      </c>
      <c r="D291" s="349" t="s">
        <v>1080</v>
      </c>
      <c r="E291" s="349" t="s">
        <v>1083</v>
      </c>
      <c r="F291" s="350" t="s">
        <v>1085</v>
      </c>
    </row>
    <row r="292" spans="1:6" s="346" customFormat="1" ht="25.5">
      <c r="A292" s="347">
        <v>2</v>
      </c>
      <c r="B292" s="348">
        <v>2202901</v>
      </c>
      <c r="C292" s="349" t="s">
        <v>168</v>
      </c>
      <c r="D292" s="349" t="s">
        <v>1080</v>
      </c>
      <c r="E292" s="349" t="s">
        <v>1083</v>
      </c>
      <c r="F292" s="350" t="s">
        <v>1086</v>
      </c>
    </row>
    <row r="293" spans="1:6" s="346" customFormat="1" ht="25.5">
      <c r="A293" s="347">
        <v>2</v>
      </c>
      <c r="B293" s="348">
        <v>2202902</v>
      </c>
      <c r="C293" s="349" t="s">
        <v>168</v>
      </c>
      <c r="D293" s="349" t="s">
        <v>1080</v>
      </c>
      <c r="E293" s="349" t="s">
        <v>1083</v>
      </c>
      <c r="F293" s="350" t="s">
        <v>1087</v>
      </c>
    </row>
    <row r="294" spans="1:6" s="346" customFormat="1" ht="25.5">
      <c r="A294" s="347">
        <v>2</v>
      </c>
      <c r="B294" s="348">
        <v>2221901</v>
      </c>
      <c r="C294" s="349" t="s">
        <v>168</v>
      </c>
      <c r="D294" s="349" t="s">
        <v>1088</v>
      </c>
      <c r="E294" s="349" t="s">
        <v>1089</v>
      </c>
      <c r="F294" s="350" t="s">
        <v>1090</v>
      </c>
    </row>
    <row r="295" spans="1:6" s="346" customFormat="1" ht="38.25">
      <c r="A295" s="347">
        <v>2</v>
      </c>
      <c r="B295" s="348">
        <v>2259901</v>
      </c>
      <c r="C295" s="349" t="s">
        <v>168</v>
      </c>
      <c r="D295" s="349" t="s">
        <v>1091</v>
      </c>
      <c r="E295" s="349" t="s">
        <v>1092</v>
      </c>
      <c r="F295" s="350" t="s">
        <v>1093</v>
      </c>
    </row>
    <row r="296" spans="1:6" s="346" customFormat="1" ht="63.75">
      <c r="A296" s="347">
        <v>2</v>
      </c>
      <c r="B296" s="348">
        <v>2267001</v>
      </c>
      <c r="C296" s="349" t="s">
        <v>168</v>
      </c>
      <c r="D296" s="349" t="s">
        <v>1094</v>
      </c>
      <c r="E296" s="349" t="s">
        <v>1095</v>
      </c>
      <c r="F296" s="350" t="s">
        <v>1096</v>
      </c>
    </row>
    <row r="297" spans="1:6" s="346" customFormat="1" ht="51">
      <c r="A297" s="347">
        <v>2</v>
      </c>
      <c r="B297" s="348">
        <v>2268001</v>
      </c>
      <c r="C297" s="349" t="s">
        <v>168</v>
      </c>
      <c r="D297" s="349" t="s">
        <v>1094</v>
      </c>
      <c r="E297" s="349" t="s">
        <v>1097</v>
      </c>
      <c r="F297" s="350" t="s">
        <v>1098</v>
      </c>
    </row>
    <row r="298" spans="1:6" s="346" customFormat="1" ht="25.5">
      <c r="A298" s="347">
        <v>2</v>
      </c>
      <c r="B298" s="348">
        <v>2311001</v>
      </c>
      <c r="C298" s="349" t="s">
        <v>168</v>
      </c>
      <c r="D298" s="349" t="s">
        <v>1099</v>
      </c>
      <c r="E298" s="349" t="s">
        <v>1100</v>
      </c>
      <c r="F298" s="350" t="s">
        <v>1101</v>
      </c>
    </row>
    <row r="299" spans="1:6" s="346" customFormat="1" ht="25.5">
      <c r="A299" s="347">
        <v>2</v>
      </c>
      <c r="B299" s="348">
        <v>2311002</v>
      </c>
      <c r="C299" s="349" t="s">
        <v>168</v>
      </c>
      <c r="D299" s="349" t="s">
        <v>1099</v>
      </c>
      <c r="E299" s="349" t="s">
        <v>1100</v>
      </c>
      <c r="F299" s="350" t="s">
        <v>1102</v>
      </c>
    </row>
    <row r="300" spans="1:6" s="346" customFormat="1" ht="38.25">
      <c r="A300" s="347">
        <v>2</v>
      </c>
      <c r="B300" s="348">
        <v>2322001</v>
      </c>
      <c r="C300" s="349" t="s">
        <v>168</v>
      </c>
      <c r="D300" s="349" t="s">
        <v>1103</v>
      </c>
      <c r="E300" s="349" t="s">
        <v>1104</v>
      </c>
      <c r="F300" s="350" t="s">
        <v>1105</v>
      </c>
    </row>
    <row r="301" spans="1:6" s="346" customFormat="1" ht="25.5">
      <c r="A301" s="347">
        <v>2</v>
      </c>
      <c r="B301" s="348">
        <v>2322002</v>
      </c>
      <c r="C301" s="349" t="s">
        <v>168</v>
      </c>
      <c r="D301" s="349" t="s">
        <v>1103</v>
      </c>
      <c r="E301" s="349" t="s">
        <v>1104</v>
      </c>
      <c r="F301" s="350" t="s">
        <v>1106</v>
      </c>
    </row>
    <row r="302" spans="1:6" s="346" customFormat="1" ht="89.25">
      <c r="A302" s="347">
        <v>2</v>
      </c>
      <c r="B302" s="348">
        <v>2323001</v>
      </c>
      <c r="C302" s="349" t="s">
        <v>168</v>
      </c>
      <c r="D302" s="349" t="s">
        <v>1103</v>
      </c>
      <c r="E302" s="349" t="s">
        <v>1107</v>
      </c>
      <c r="F302" s="350" t="s">
        <v>1108</v>
      </c>
    </row>
    <row r="303" spans="1:6" s="346" customFormat="1" ht="51">
      <c r="A303" s="347">
        <v>2</v>
      </c>
      <c r="B303" s="348">
        <v>2323002</v>
      </c>
      <c r="C303" s="349" t="s">
        <v>168</v>
      </c>
      <c r="D303" s="349" t="s">
        <v>1103</v>
      </c>
      <c r="E303" s="349" t="s">
        <v>1107</v>
      </c>
      <c r="F303" s="350" t="s">
        <v>1109</v>
      </c>
    </row>
    <row r="304" spans="1:6" s="346" customFormat="1" ht="127.5">
      <c r="A304" s="347">
        <v>2</v>
      </c>
      <c r="B304" s="348">
        <v>2323003</v>
      </c>
      <c r="C304" s="349" t="s">
        <v>168</v>
      </c>
      <c r="D304" s="349" t="s">
        <v>1103</v>
      </c>
      <c r="E304" s="349" t="s">
        <v>1107</v>
      </c>
      <c r="F304" s="350" t="s">
        <v>1110</v>
      </c>
    </row>
    <row r="305" spans="1:6" s="346" customFormat="1" ht="38.25">
      <c r="A305" s="347">
        <v>2</v>
      </c>
      <c r="B305" s="348">
        <v>2323004</v>
      </c>
      <c r="C305" s="349" t="s">
        <v>168</v>
      </c>
      <c r="D305" s="349" t="s">
        <v>1103</v>
      </c>
      <c r="E305" s="349" t="s">
        <v>1107</v>
      </c>
      <c r="F305" s="350" t="s">
        <v>1111</v>
      </c>
    </row>
    <row r="306" spans="1:6" s="346" customFormat="1" ht="102">
      <c r="A306" s="347">
        <v>2</v>
      </c>
      <c r="B306" s="348">
        <v>2329001</v>
      </c>
      <c r="C306" s="349" t="s">
        <v>168</v>
      </c>
      <c r="D306" s="349" t="s">
        <v>1103</v>
      </c>
      <c r="E306" s="349" t="s">
        <v>1112</v>
      </c>
      <c r="F306" s="350" t="s">
        <v>1113</v>
      </c>
    </row>
    <row r="307" spans="1:6" s="346" customFormat="1" ht="25.5">
      <c r="A307" s="347">
        <v>2</v>
      </c>
      <c r="B307" s="348">
        <v>2331101</v>
      </c>
      <c r="C307" s="349" t="s">
        <v>168</v>
      </c>
      <c r="D307" s="349" t="s">
        <v>1114</v>
      </c>
      <c r="E307" s="349" t="s">
        <v>1115</v>
      </c>
      <c r="F307" s="350" t="s">
        <v>1116</v>
      </c>
    </row>
    <row r="308" spans="1:6" s="346" customFormat="1" ht="25.5">
      <c r="A308" s="347">
        <v>2</v>
      </c>
      <c r="B308" s="348">
        <v>2331201</v>
      </c>
      <c r="C308" s="349" t="s">
        <v>168</v>
      </c>
      <c r="D308" s="349" t="s">
        <v>1114</v>
      </c>
      <c r="E308" s="349" t="s">
        <v>1115</v>
      </c>
      <c r="F308" s="350" t="s">
        <v>1117</v>
      </c>
    </row>
    <row r="309" spans="1:6" s="346" customFormat="1" ht="76.5">
      <c r="A309" s="347">
        <v>2</v>
      </c>
      <c r="B309" s="348">
        <v>2331301</v>
      </c>
      <c r="C309" s="349" t="s">
        <v>168</v>
      </c>
      <c r="D309" s="349" t="s">
        <v>1114</v>
      </c>
      <c r="E309" s="349" t="s">
        <v>1115</v>
      </c>
      <c r="F309" s="350" t="s">
        <v>1118</v>
      </c>
    </row>
    <row r="310" spans="1:6" s="346" customFormat="1" ht="114.75">
      <c r="A310" s="347">
        <v>2</v>
      </c>
      <c r="B310" s="348">
        <v>2331901</v>
      </c>
      <c r="C310" s="349" t="s">
        <v>168</v>
      </c>
      <c r="D310" s="349" t="s">
        <v>1114</v>
      </c>
      <c r="E310" s="349" t="s">
        <v>1115</v>
      </c>
      <c r="F310" s="350" t="s">
        <v>1119</v>
      </c>
    </row>
    <row r="311" spans="1:6" s="346" customFormat="1" ht="38.25">
      <c r="A311" s="347">
        <v>2</v>
      </c>
      <c r="B311" s="348">
        <v>2332001</v>
      </c>
      <c r="C311" s="349" t="s">
        <v>168</v>
      </c>
      <c r="D311" s="349" t="s">
        <v>1114</v>
      </c>
      <c r="E311" s="349" t="s">
        <v>1120</v>
      </c>
      <c r="F311" s="350" t="s">
        <v>1121</v>
      </c>
    </row>
    <row r="312" spans="1:6" s="346" customFormat="1" ht="38.25">
      <c r="A312" s="347">
        <v>2</v>
      </c>
      <c r="B312" s="348">
        <v>2433001</v>
      </c>
      <c r="C312" s="349" t="s">
        <v>1122</v>
      </c>
      <c r="D312" s="349" t="s">
        <v>1123</v>
      </c>
      <c r="E312" s="349" t="s">
        <v>1124</v>
      </c>
      <c r="F312" s="350" t="s">
        <v>1125</v>
      </c>
    </row>
    <row r="313" spans="1:6" s="346" customFormat="1" ht="89.25">
      <c r="A313" s="347">
        <v>2</v>
      </c>
      <c r="B313" s="348">
        <v>2451101</v>
      </c>
      <c r="C313" s="349" t="s">
        <v>666</v>
      </c>
      <c r="D313" s="349" t="s">
        <v>667</v>
      </c>
      <c r="E313" s="349" t="s">
        <v>1126</v>
      </c>
      <c r="F313" s="350" t="s">
        <v>1127</v>
      </c>
    </row>
    <row r="314" spans="1:6" s="346" customFormat="1" ht="102">
      <c r="A314" s="347">
        <v>2</v>
      </c>
      <c r="B314" s="348">
        <v>2451201</v>
      </c>
      <c r="C314" s="349" t="s">
        <v>666</v>
      </c>
      <c r="D314" s="349" t="s">
        <v>667</v>
      </c>
      <c r="E314" s="349" t="s">
        <v>1126</v>
      </c>
      <c r="F314" s="350" t="s">
        <v>1128</v>
      </c>
    </row>
    <row r="315" spans="1:6" s="346" customFormat="1" ht="38.25">
      <c r="A315" s="347">
        <v>2</v>
      </c>
      <c r="B315" s="348">
        <v>2461001</v>
      </c>
      <c r="C315" s="349" t="s">
        <v>666</v>
      </c>
      <c r="D315" s="349" t="s">
        <v>671</v>
      </c>
      <c r="E315" s="349" t="s">
        <v>672</v>
      </c>
      <c r="F315" s="350" t="s">
        <v>1129</v>
      </c>
    </row>
    <row r="316" spans="1:6" s="346" customFormat="1" ht="38.25">
      <c r="A316" s="347">
        <v>2</v>
      </c>
      <c r="B316" s="348">
        <v>2461002</v>
      </c>
      <c r="C316" s="349" t="s">
        <v>666</v>
      </c>
      <c r="D316" s="349" t="s">
        <v>671</v>
      </c>
      <c r="E316" s="349" t="s">
        <v>672</v>
      </c>
      <c r="F316" s="350" t="s">
        <v>1130</v>
      </c>
    </row>
    <row r="317" spans="1:6" s="346" customFormat="1" ht="38.25">
      <c r="A317" s="347">
        <v>2</v>
      </c>
      <c r="B317" s="348">
        <v>2462001</v>
      </c>
      <c r="C317" s="349" t="s">
        <v>666</v>
      </c>
      <c r="D317" s="349" t="s">
        <v>671</v>
      </c>
      <c r="E317" s="349" t="s">
        <v>675</v>
      </c>
      <c r="F317" s="350" t="s">
        <v>1131</v>
      </c>
    </row>
    <row r="318" spans="1:6" s="346" customFormat="1" ht="63.75">
      <c r="A318" s="347">
        <v>2</v>
      </c>
      <c r="B318" s="348">
        <v>2463201</v>
      </c>
      <c r="C318" s="349" t="s">
        <v>666</v>
      </c>
      <c r="D318" s="349" t="s">
        <v>671</v>
      </c>
      <c r="E318" s="349" t="s">
        <v>678</v>
      </c>
      <c r="F318" s="350" t="s">
        <v>1132</v>
      </c>
    </row>
    <row r="319" spans="1:6" s="346" customFormat="1" ht="51">
      <c r="A319" s="347">
        <v>2</v>
      </c>
      <c r="B319" s="348">
        <v>2465201</v>
      </c>
      <c r="C319" s="349" t="s">
        <v>666</v>
      </c>
      <c r="D319" s="349" t="s">
        <v>671</v>
      </c>
      <c r="E319" s="349" t="s">
        <v>691</v>
      </c>
      <c r="F319" s="350" t="s">
        <v>1133</v>
      </c>
    </row>
    <row r="320" spans="1:6" s="346" customFormat="1" ht="63.75">
      <c r="A320" s="347">
        <v>2</v>
      </c>
      <c r="B320" s="348">
        <v>2465301</v>
      </c>
      <c r="C320" s="349" t="s">
        <v>666</v>
      </c>
      <c r="D320" s="349" t="s">
        <v>671</v>
      </c>
      <c r="E320" s="349" t="s">
        <v>691</v>
      </c>
      <c r="F320" s="350" t="s">
        <v>1134</v>
      </c>
    </row>
    <row r="321" spans="1:6" s="346" customFormat="1" ht="38.25">
      <c r="A321" s="347">
        <v>2</v>
      </c>
      <c r="B321" s="348">
        <v>2465901</v>
      </c>
      <c r="C321" s="349" t="s">
        <v>666</v>
      </c>
      <c r="D321" s="349" t="s">
        <v>671</v>
      </c>
      <c r="E321" s="349" t="s">
        <v>691</v>
      </c>
      <c r="F321" s="350" t="s">
        <v>1135</v>
      </c>
    </row>
    <row r="322" spans="1:6" s="346" customFormat="1" ht="63.75">
      <c r="A322" s="347">
        <v>2</v>
      </c>
      <c r="B322" s="348">
        <v>2465902</v>
      </c>
      <c r="C322" s="349" t="s">
        <v>666</v>
      </c>
      <c r="D322" s="349" t="s">
        <v>671</v>
      </c>
      <c r="E322" s="349" t="s">
        <v>691</v>
      </c>
      <c r="F322" s="350" t="s">
        <v>1136</v>
      </c>
    </row>
    <row r="323" spans="1:6" s="346" customFormat="1" ht="76.5">
      <c r="A323" s="347">
        <v>2</v>
      </c>
      <c r="B323" s="348">
        <v>2465903</v>
      </c>
      <c r="C323" s="349" t="s">
        <v>666</v>
      </c>
      <c r="D323" s="349" t="s">
        <v>671</v>
      </c>
      <c r="E323" s="349" t="s">
        <v>691</v>
      </c>
      <c r="F323" s="350" t="s">
        <v>1137</v>
      </c>
    </row>
    <row r="324" spans="1:6" s="346" customFormat="1" ht="51">
      <c r="A324" s="347">
        <v>2</v>
      </c>
      <c r="B324" s="348">
        <v>2466201</v>
      </c>
      <c r="C324" s="349" t="s">
        <v>666</v>
      </c>
      <c r="D324" s="349" t="s">
        <v>671</v>
      </c>
      <c r="E324" s="349" t="s">
        <v>694</v>
      </c>
      <c r="F324" s="350" t="s">
        <v>1138</v>
      </c>
    </row>
    <row r="325" spans="1:6" s="346" customFormat="1" ht="51">
      <c r="A325" s="347">
        <v>2</v>
      </c>
      <c r="B325" s="348">
        <v>2466301</v>
      </c>
      <c r="C325" s="349" t="s">
        <v>666</v>
      </c>
      <c r="D325" s="349" t="s">
        <v>671</v>
      </c>
      <c r="E325" s="349" t="s">
        <v>694</v>
      </c>
      <c r="F325" s="350" t="s">
        <v>1139</v>
      </c>
    </row>
    <row r="326" spans="1:6" s="346" customFormat="1" ht="38.25">
      <c r="A326" s="347">
        <v>2</v>
      </c>
      <c r="B326" s="348">
        <v>2466901</v>
      </c>
      <c r="C326" s="349" t="s">
        <v>666</v>
      </c>
      <c r="D326" s="349" t="s">
        <v>671</v>
      </c>
      <c r="E326" s="349" t="s">
        <v>694</v>
      </c>
      <c r="F326" s="350" t="s">
        <v>1140</v>
      </c>
    </row>
    <row r="327" spans="1:6" s="346" customFormat="1" ht="114.75">
      <c r="A327" s="347">
        <v>2</v>
      </c>
      <c r="B327" s="348">
        <v>2471901</v>
      </c>
      <c r="C327" s="349" t="s">
        <v>666</v>
      </c>
      <c r="D327" s="349" t="s">
        <v>701</v>
      </c>
      <c r="E327" s="349" t="s">
        <v>702</v>
      </c>
      <c r="F327" s="350" t="s">
        <v>1141</v>
      </c>
    </row>
    <row r="328" spans="1:6" s="346" customFormat="1" ht="51">
      <c r="A328" s="347">
        <v>2</v>
      </c>
      <c r="B328" s="348">
        <v>2472101</v>
      </c>
      <c r="C328" s="349" t="s">
        <v>666</v>
      </c>
      <c r="D328" s="349" t="s">
        <v>701</v>
      </c>
      <c r="E328" s="349" t="s">
        <v>706</v>
      </c>
      <c r="F328" s="350" t="s">
        <v>1142</v>
      </c>
    </row>
    <row r="329" spans="1:6" s="346" customFormat="1" ht="51">
      <c r="A329" s="347">
        <v>2</v>
      </c>
      <c r="B329" s="348">
        <v>2472301</v>
      </c>
      <c r="C329" s="349" t="s">
        <v>666</v>
      </c>
      <c r="D329" s="349" t="s">
        <v>701</v>
      </c>
      <c r="E329" s="349" t="s">
        <v>706</v>
      </c>
      <c r="F329" s="350" t="s">
        <v>1143</v>
      </c>
    </row>
    <row r="330" spans="1:6" s="346" customFormat="1" ht="51">
      <c r="A330" s="347">
        <v>2</v>
      </c>
      <c r="B330" s="348">
        <v>2475201</v>
      </c>
      <c r="C330" s="349" t="s">
        <v>666</v>
      </c>
      <c r="D330" s="349" t="s">
        <v>701</v>
      </c>
      <c r="E330" s="349" t="s">
        <v>718</v>
      </c>
      <c r="F330" s="350" t="s">
        <v>1144</v>
      </c>
    </row>
    <row r="331" spans="1:6" s="346" customFormat="1" ht="51">
      <c r="A331" s="347">
        <v>2</v>
      </c>
      <c r="B331" s="348">
        <v>2477401</v>
      </c>
      <c r="C331" s="349" t="s">
        <v>666</v>
      </c>
      <c r="D331" s="349" t="s">
        <v>701</v>
      </c>
      <c r="E331" s="349" t="s">
        <v>731</v>
      </c>
      <c r="F331" s="350" t="s">
        <v>1145</v>
      </c>
    </row>
    <row r="332" spans="1:6" s="346" customFormat="1" ht="38.25">
      <c r="A332" s="347">
        <v>2</v>
      </c>
      <c r="B332" s="348">
        <v>2521001</v>
      </c>
      <c r="C332" s="349" t="s">
        <v>1146</v>
      </c>
      <c r="D332" s="349" t="s">
        <v>1147</v>
      </c>
      <c r="E332" s="349" t="s">
        <v>1148</v>
      </c>
      <c r="F332" s="350" t="s">
        <v>1149</v>
      </c>
    </row>
    <row r="333" spans="1:6" s="346" customFormat="1" ht="25.5">
      <c r="A333" s="347">
        <v>2</v>
      </c>
      <c r="B333" s="348">
        <v>2522101</v>
      </c>
      <c r="C333" s="349" t="s">
        <v>1146</v>
      </c>
      <c r="D333" s="349" t="s">
        <v>1147</v>
      </c>
      <c r="E333" s="349" t="s">
        <v>1150</v>
      </c>
      <c r="F333" s="350" t="s">
        <v>1151</v>
      </c>
    </row>
    <row r="334" spans="1:6" s="346" customFormat="1" ht="51">
      <c r="A334" s="347">
        <v>2</v>
      </c>
      <c r="B334" s="348">
        <v>2551101</v>
      </c>
      <c r="C334" s="349" t="s">
        <v>746</v>
      </c>
      <c r="D334" s="349" t="s">
        <v>1152</v>
      </c>
      <c r="E334" s="349" t="s">
        <v>1153</v>
      </c>
      <c r="F334" s="350" t="s">
        <v>1154</v>
      </c>
    </row>
    <row r="335" spans="1:6" s="346" customFormat="1" ht="63.75">
      <c r="A335" s="347">
        <v>2</v>
      </c>
      <c r="B335" s="348">
        <v>2551201</v>
      </c>
      <c r="C335" s="349" t="s">
        <v>746</v>
      </c>
      <c r="D335" s="349" t="s">
        <v>1152</v>
      </c>
      <c r="E335" s="349" t="s">
        <v>1153</v>
      </c>
      <c r="F335" s="350" t="s">
        <v>1155</v>
      </c>
    </row>
    <row r="336" spans="1:6" s="346" customFormat="1" ht="38.25">
      <c r="A336" s="347">
        <v>2</v>
      </c>
      <c r="B336" s="348">
        <v>2551301</v>
      </c>
      <c r="C336" s="349" t="s">
        <v>746</v>
      </c>
      <c r="D336" s="349" t="s">
        <v>1152</v>
      </c>
      <c r="E336" s="349" t="s">
        <v>1153</v>
      </c>
      <c r="F336" s="350" t="s">
        <v>1156</v>
      </c>
    </row>
    <row r="337" spans="1:6" s="346" customFormat="1" ht="38.25">
      <c r="A337" s="347">
        <v>2</v>
      </c>
      <c r="B337" s="348">
        <v>2551401</v>
      </c>
      <c r="C337" s="349" t="s">
        <v>746</v>
      </c>
      <c r="D337" s="349" t="s">
        <v>1152</v>
      </c>
      <c r="E337" s="349" t="s">
        <v>1153</v>
      </c>
      <c r="F337" s="350" t="s">
        <v>1157</v>
      </c>
    </row>
    <row r="338" spans="1:6" s="346" customFormat="1" ht="38.25">
      <c r="A338" s="347">
        <v>2</v>
      </c>
      <c r="B338" s="348">
        <v>2551901</v>
      </c>
      <c r="C338" s="349" t="s">
        <v>746</v>
      </c>
      <c r="D338" s="349" t="s">
        <v>1152</v>
      </c>
      <c r="E338" s="349" t="s">
        <v>1153</v>
      </c>
      <c r="F338" s="350" t="s">
        <v>1158</v>
      </c>
    </row>
    <row r="339" spans="1:6" s="346" customFormat="1" ht="51">
      <c r="A339" s="347">
        <v>2</v>
      </c>
      <c r="B339" s="348">
        <v>2552001</v>
      </c>
      <c r="C339" s="349" t="s">
        <v>746</v>
      </c>
      <c r="D339" s="349" t="s">
        <v>1152</v>
      </c>
      <c r="E339" s="349" t="s">
        <v>1159</v>
      </c>
      <c r="F339" s="350" t="s">
        <v>1160</v>
      </c>
    </row>
    <row r="340" spans="1:6" s="346" customFormat="1" ht="38.25">
      <c r="A340" s="347">
        <v>2</v>
      </c>
      <c r="B340" s="348">
        <v>2553001</v>
      </c>
      <c r="C340" s="349" t="s">
        <v>746</v>
      </c>
      <c r="D340" s="349" t="s">
        <v>1152</v>
      </c>
      <c r="E340" s="349" t="s">
        <v>1161</v>
      </c>
      <c r="F340" s="350" t="s">
        <v>1162</v>
      </c>
    </row>
    <row r="341" spans="1:6" s="346" customFormat="1" ht="38.25">
      <c r="A341" s="347">
        <v>2</v>
      </c>
      <c r="B341" s="348">
        <v>2559001</v>
      </c>
      <c r="C341" s="349" t="s">
        <v>746</v>
      </c>
      <c r="D341" s="349" t="s">
        <v>1152</v>
      </c>
      <c r="E341" s="349" t="s">
        <v>1163</v>
      </c>
      <c r="F341" s="350" t="s">
        <v>1164</v>
      </c>
    </row>
    <row r="342" spans="1:6" s="346" customFormat="1" ht="38.25">
      <c r="A342" s="347">
        <v>2</v>
      </c>
      <c r="B342" s="348">
        <v>2561201</v>
      </c>
      <c r="C342" s="349" t="s">
        <v>746</v>
      </c>
      <c r="D342" s="349" t="s">
        <v>747</v>
      </c>
      <c r="E342" s="349" t="s">
        <v>748</v>
      </c>
      <c r="F342" s="350" t="s">
        <v>1165</v>
      </c>
    </row>
    <row r="343" spans="1:6" s="346" customFormat="1" ht="38.25">
      <c r="A343" s="347">
        <v>2</v>
      </c>
      <c r="B343" s="348">
        <v>2563001</v>
      </c>
      <c r="C343" s="349" t="s">
        <v>746</v>
      </c>
      <c r="D343" s="349" t="s">
        <v>747</v>
      </c>
      <c r="E343" s="349" t="s">
        <v>1166</v>
      </c>
      <c r="F343" s="350" t="s">
        <v>1167</v>
      </c>
    </row>
    <row r="344" spans="1:6" s="346" customFormat="1" ht="38.25">
      <c r="A344" s="347">
        <v>2</v>
      </c>
      <c r="B344" s="348">
        <v>2591101</v>
      </c>
      <c r="C344" s="349" t="s">
        <v>750</v>
      </c>
      <c r="D344" s="349" t="s">
        <v>1168</v>
      </c>
      <c r="E344" s="349" t="s">
        <v>1169</v>
      </c>
      <c r="F344" s="350" t="s">
        <v>1170</v>
      </c>
    </row>
    <row r="345" spans="1:6" s="346" customFormat="1" ht="76.5">
      <c r="A345" s="347">
        <v>2</v>
      </c>
      <c r="B345" s="348">
        <v>2591201</v>
      </c>
      <c r="C345" s="349" t="s">
        <v>750</v>
      </c>
      <c r="D345" s="349" t="s">
        <v>1168</v>
      </c>
      <c r="E345" s="349" t="s">
        <v>1169</v>
      </c>
      <c r="F345" s="350" t="s">
        <v>1171</v>
      </c>
    </row>
    <row r="346" spans="1:6" s="346" customFormat="1" ht="51">
      <c r="A346" s="347">
        <v>2</v>
      </c>
      <c r="B346" s="348">
        <v>2591202</v>
      </c>
      <c r="C346" s="349" t="s">
        <v>750</v>
      </c>
      <c r="D346" s="349" t="s">
        <v>1168</v>
      </c>
      <c r="E346" s="349" t="s">
        <v>1169</v>
      </c>
      <c r="F346" s="350" t="s">
        <v>1172</v>
      </c>
    </row>
    <row r="347" spans="1:6" s="346" customFormat="1" ht="76.5">
      <c r="A347" s="347">
        <v>2</v>
      </c>
      <c r="B347" s="348">
        <v>2591301</v>
      </c>
      <c r="C347" s="349" t="s">
        <v>750</v>
      </c>
      <c r="D347" s="349" t="s">
        <v>1168</v>
      </c>
      <c r="E347" s="349" t="s">
        <v>1169</v>
      </c>
      <c r="F347" s="350" t="s">
        <v>1173</v>
      </c>
    </row>
    <row r="348" spans="1:6" s="346" customFormat="1" ht="63.75">
      <c r="A348" s="347">
        <v>2</v>
      </c>
      <c r="B348" s="348">
        <v>2591401</v>
      </c>
      <c r="C348" s="349" t="s">
        <v>750</v>
      </c>
      <c r="D348" s="349" t="s">
        <v>1168</v>
      </c>
      <c r="E348" s="349" t="s">
        <v>1169</v>
      </c>
      <c r="F348" s="350" t="s">
        <v>1174</v>
      </c>
    </row>
    <row r="349" spans="1:6" s="346" customFormat="1" ht="51">
      <c r="A349" s="347">
        <v>2</v>
      </c>
      <c r="B349" s="348">
        <v>2592001</v>
      </c>
      <c r="C349" s="349" t="s">
        <v>750</v>
      </c>
      <c r="D349" s="349" t="s">
        <v>1168</v>
      </c>
      <c r="E349" s="349" t="s">
        <v>1175</v>
      </c>
      <c r="F349" s="350" t="s">
        <v>1176</v>
      </c>
    </row>
    <row r="350" spans="1:6" s="346" customFormat="1" ht="89.25">
      <c r="A350" s="347">
        <v>2</v>
      </c>
      <c r="B350" s="348">
        <v>2592002</v>
      </c>
      <c r="C350" s="349" t="s">
        <v>750</v>
      </c>
      <c r="D350" s="349" t="s">
        <v>1168</v>
      </c>
      <c r="E350" s="349" t="s">
        <v>1175</v>
      </c>
      <c r="F350" s="350" t="s">
        <v>1177</v>
      </c>
    </row>
    <row r="351" spans="1:6" s="346" customFormat="1" ht="89.25">
      <c r="A351" s="347">
        <v>2</v>
      </c>
      <c r="B351" s="348">
        <v>2601001</v>
      </c>
      <c r="C351" s="349" t="s">
        <v>750</v>
      </c>
      <c r="D351" s="349" t="s">
        <v>1178</v>
      </c>
      <c r="E351" s="349" t="s">
        <v>1179</v>
      </c>
      <c r="F351" s="350" t="s">
        <v>1180</v>
      </c>
    </row>
    <row r="352" spans="1:6" s="346" customFormat="1" ht="76.5">
      <c r="A352" s="347">
        <v>2</v>
      </c>
      <c r="B352" s="348">
        <v>2602001</v>
      </c>
      <c r="C352" s="349" t="s">
        <v>750</v>
      </c>
      <c r="D352" s="349" t="s">
        <v>1178</v>
      </c>
      <c r="E352" s="349" t="s">
        <v>1181</v>
      </c>
      <c r="F352" s="350" t="s">
        <v>1182</v>
      </c>
    </row>
    <row r="353" spans="1:6" s="346" customFormat="1" ht="102">
      <c r="A353" s="347">
        <v>2</v>
      </c>
      <c r="B353" s="348">
        <v>2613001</v>
      </c>
      <c r="C353" s="349" t="s">
        <v>750</v>
      </c>
      <c r="D353" s="349" t="s">
        <v>1183</v>
      </c>
      <c r="E353" s="349" t="s">
        <v>1184</v>
      </c>
      <c r="F353" s="350" t="s">
        <v>1185</v>
      </c>
    </row>
    <row r="354" spans="1:6" s="346" customFormat="1" ht="76.5">
      <c r="A354" s="347">
        <v>2</v>
      </c>
      <c r="B354" s="348">
        <v>2619001</v>
      </c>
      <c r="C354" s="349" t="s">
        <v>750</v>
      </c>
      <c r="D354" s="349" t="s">
        <v>1183</v>
      </c>
      <c r="E354" s="349" t="s">
        <v>1186</v>
      </c>
      <c r="F354" s="350" t="s">
        <v>1187</v>
      </c>
    </row>
    <row r="355" spans="1:6" s="346" customFormat="1" ht="38.25">
      <c r="A355" s="347">
        <v>2</v>
      </c>
      <c r="B355" s="348">
        <v>2652101</v>
      </c>
      <c r="C355" s="349" t="s">
        <v>766</v>
      </c>
      <c r="D355" s="349" t="s">
        <v>789</v>
      </c>
      <c r="E355" s="349" t="s">
        <v>1188</v>
      </c>
      <c r="F355" s="350" t="s">
        <v>1189</v>
      </c>
    </row>
    <row r="356" spans="1:6" s="346" customFormat="1" ht="51">
      <c r="A356" s="347">
        <v>2</v>
      </c>
      <c r="B356" s="348">
        <v>2652201</v>
      </c>
      <c r="C356" s="349" t="s">
        <v>766</v>
      </c>
      <c r="D356" s="349" t="s">
        <v>789</v>
      </c>
      <c r="E356" s="349" t="s">
        <v>1188</v>
      </c>
      <c r="F356" s="350" t="s">
        <v>1190</v>
      </c>
    </row>
    <row r="357" spans="1:6" s="346" customFormat="1" ht="63.75">
      <c r="A357" s="347">
        <v>2</v>
      </c>
      <c r="B357" s="348">
        <v>2653101</v>
      </c>
      <c r="C357" s="349" t="s">
        <v>766</v>
      </c>
      <c r="D357" s="349" t="s">
        <v>789</v>
      </c>
      <c r="E357" s="349" t="s">
        <v>1191</v>
      </c>
      <c r="F357" s="350" t="s">
        <v>1192</v>
      </c>
    </row>
    <row r="358" spans="1:6" s="346" customFormat="1" ht="51">
      <c r="A358" s="347">
        <v>2</v>
      </c>
      <c r="B358" s="348">
        <v>2653201</v>
      </c>
      <c r="C358" s="349" t="s">
        <v>766</v>
      </c>
      <c r="D358" s="349" t="s">
        <v>789</v>
      </c>
      <c r="E358" s="349" t="s">
        <v>1191</v>
      </c>
      <c r="F358" s="350" t="s">
        <v>1193</v>
      </c>
    </row>
    <row r="359" spans="1:6" s="346" customFormat="1" ht="38.25">
      <c r="A359" s="347">
        <v>2</v>
      </c>
      <c r="B359" s="348">
        <v>2662101</v>
      </c>
      <c r="C359" s="349" t="s">
        <v>766</v>
      </c>
      <c r="D359" s="349" t="s">
        <v>795</v>
      </c>
      <c r="E359" s="349" t="s">
        <v>1194</v>
      </c>
      <c r="F359" s="350" t="s">
        <v>1195</v>
      </c>
    </row>
    <row r="360" spans="1:6" s="346" customFormat="1" ht="38.25">
      <c r="A360" s="347">
        <v>2</v>
      </c>
      <c r="B360" s="348">
        <v>2662102</v>
      </c>
      <c r="C360" s="349" t="s">
        <v>766</v>
      </c>
      <c r="D360" s="349" t="s">
        <v>795</v>
      </c>
      <c r="E360" s="349" t="s">
        <v>1194</v>
      </c>
      <c r="F360" s="350" t="s">
        <v>1196</v>
      </c>
    </row>
    <row r="361" spans="1:6" s="346" customFormat="1" ht="63.75">
      <c r="A361" s="347">
        <v>2</v>
      </c>
      <c r="B361" s="348">
        <v>2662901</v>
      </c>
      <c r="C361" s="349" t="s">
        <v>766</v>
      </c>
      <c r="D361" s="349" t="s">
        <v>795</v>
      </c>
      <c r="E361" s="349" t="s">
        <v>1194</v>
      </c>
      <c r="F361" s="350" t="s">
        <v>1197</v>
      </c>
    </row>
    <row r="362" spans="1:6" s="346" customFormat="1" ht="63.75">
      <c r="A362" s="347">
        <v>2</v>
      </c>
      <c r="B362" s="348">
        <v>2662902</v>
      </c>
      <c r="C362" s="349" t="s">
        <v>766</v>
      </c>
      <c r="D362" s="349" t="s">
        <v>795</v>
      </c>
      <c r="E362" s="349" t="s">
        <v>1194</v>
      </c>
      <c r="F362" s="350" t="s">
        <v>1198</v>
      </c>
    </row>
    <row r="363" spans="1:6" s="346" customFormat="1" ht="25.5">
      <c r="A363" s="347">
        <v>2</v>
      </c>
      <c r="B363" s="348">
        <v>2721001</v>
      </c>
      <c r="C363" s="349" t="s">
        <v>811</v>
      </c>
      <c r="D363" s="349" t="s">
        <v>825</v>
      </c>
      <c r="E363" s="349" t="s">
        <v>826</v>
      </c>
      <c r="F363" s="350" t="s">
        <v>1199</v>
      </c>
    </row>
    <row r="364" spans="1:6" s="346" customFormat="1" ht="38.25">
      <c r="A364" s="347">
        <v>2</v>
      </c>
      <c r="B364" s="348">
        <v>2741001</v>
      </c>
      <c r="C364" s="349" t="s">
        <v>811</v>
      </c>
      <c r="D364" s="349" t="s">
        <v>833</v>
      </c>
      <c r="E364" s="349" t="s">
        <v>1200</v>
      </c>
      <c r="F364" s="350" t="s">
        <v>1201</v>
      </c>
    </row>
    <row r="365" spans="1:6" s="346" customFormat="1" ht="102">
      <c r="A365" s="347">
        <v>2</v>
      </c>
      <c r="B365" s="348">
        <v>2742001</v>
      </c>
      <c r="C365" s="349" t="s">
        <v>811</v>
      </c>
      <c r="D365" s="349" t="s">
        <v>833</v>
      </c>
      <c r="E365" s="349" t="s">
        <v>1202</v>
      </c>
      <c r="F365" s="350" t="s">
        <v>1203</v>
      </c>
    </row>
    <row r="366" spans="1:6" s="346" customFormat="1" ht="76.5">
      <c r="A366" s="347">
        <v>2</v>
      </c>
      <c r="B366" s="348">
        <v>2749001</v>
      </c>
      <c r="C366" s="349" t="s">
        <v>811</v>
      </c>
      <c r="D366" s="349" t="s">
        <v>833</v>
      </c>
      <c r="E366" s="349" t="s">
        <v>834</v>
      </c>
      <c r="F366" s="350" t="s">
        <v>1204</v>
      </c>
    </row>
    <row r="367" spans="1:6" s="346" customFormat="1" ht="25.5">
      <c r="A367" s="347">
        <v>2</v>
      </c>
      <c r="B367" s="348">
        <v>2749002</v>
      </c>
      <c r="C367" s="349" t="s">
        <v>811</v>
      </c>
      <c r="D367" s="349" t="s">
        <v>833</v>
      </c>
      <c r="E367" s="349" t="s">
        <v>834</v>
      </c>
      <c r="F367" s="350" t="s">
        <v>1205</v>
      </c>
    </row>
    <row r="368" spans="1:6" s="346" customFormat="1" ht="51">
      <c r="A368" s="347">
        <v>2</v>
      </c>
      <c r="B368" s="348">
        <v>2750001</v>
      </c>
      <c r="C368" s="349" t="s">
        <v>811</v>
      </c>
      <c r="D368" s="349" t="s">
        <v>1206</v>
      </c>
      <c r="E368" s="349" t="s">
        <v>1206</v>
      </c>
      <c r="F368" s="350" t="s">
        <v>1207</v>
      </c>
    </row>
    <row r="369" spans="1:6" s="346" customFormat="1" ht="25.5">
      <c r="A369" s="347">
        <v>2</v>
      </c>
      <c r="B369" s="348">
        <v>2771001</v>
      </c>
      <c r="C369" s="349" t="s">
        <v>836</v>
      </c>
      <c r="D369" s="349" t="s">
        <v>837</v>
      </c>
      <c r="E369" s="349" t="s">
        <v>1208</v>
      </c>
      <c r="F369" s="350" t="s">
        <v>1209</v>
      </c>
    </row>
    <row r="370" spans="1:6" s="346" customFormat="1" ht="25.5">
      <c r="A370" s="347">
        <v>2</v>
      </c>
      <c r="B370" s="348">
        <v>2772101</v>
      </c>
      <c r="C370" s="349" t="s">
        <v>836</v>
      </c>
      <c r="D370" s="349" t="s">
        <v>837</v>
      </c>
      <c r="E370" s="349" t="s">
        <v>838</v>
      </c>
      <c r="F370" s="350" t="s">
        <v>1210</v>
      </c>
    </row>
    <row r="371" spans="1:6" s="346" customFormat="1" ht="38.25">
      <c r="A371" s="347">
        <v>2</v>
      </c>
      <c r="B371" s="348">
        <v>2773001</v>
      </c>
      <c r="C371" s="349" t="s">
        <v>836</v>
      </c>
      <c r="D371" s="349" t="s">
        <v>837</v>
      </c>
      <c r="E371" s="349" t="s">
        <v>1211</v>
      </c>
      <c r="F371" s="350" t="s">
        <v>1212</v>
      </c>
    </row>
    <row r="372" spans="1:6" s="346" customFormat="1" ht="38.25">
      <c r="A372" s="347">
        <v>2</v>
      </c>
      <c r="B372" s="348">
        <v>2773002</v>
      </c>
      <c r="C372" s="349" t="s">
        <v>836</v>
      </c>
      <c r="D372" s="349" t="s">
        <v>837</v>
      </c>
      <c r="E372" s="349" t="s">
        <v>1211</v>
      </c>
      <c r="F372" s="350" t="s">
        <v>1213</v>
      </c>
    </row>
    <row r="373" spans="1:6" s="346" customFormat="1" ht="38.25">
      <c r="A373" s="347">
        <v>2</v>
      </c>
      <c r="B373" s="348">
        <v>2773003</v>
      </c>
      <c r="C373" s="349" t="s">
        <v>836</v>
      </c>
      <c r="D373" s="349" t="s">
        <v>837</v>
      </c>
      <c r="E373" s="349" t="s">
        <v>1211</v>
      </c>
      <c r="F373" s="350" t="s">
        <v>1214</v>
      </c>
    </row>
    <row r="374" spans="1:6" s="346" customFormat="1" ht="51">
      <c r="A374" s="347">
        <v>2</v>
      </c>
      <c r="B374" s="348">
        <v>2773004</v>
      </c>
      <c r="C374" s="349" t="s">
        <v>836</v>
      </c>
      <c r="D374" s="349" t="s">
        <v>837</v>
      </c>
      <c r="E374" s="349" t="s">
        <v>1211</v>
      </c>
      <c r="F374" s="350" t="s">
        <v>1215</v>
      </c>
    </row>
    <row r="375" spans="1:6" s="346" customFormat="1" ht="38.25">
      <c r="A375" s="347">
        <v>2</v>
      </c>
      <c r="B375" s="348">
        <v>2773005</v>
      </c>
      <c r="C375" s="349" t="s">
        <v>836</v>
      </c>
      <c r="D375" s="349" t="s">
        <v>837</v>
      </c>
      <c r="E375" s="349" t="s">
        <v>1211</v>
      </c>
      <c r="F375" s="350" t="s">
        <v>1216</v>
      </c>
    </row>
    <row r="376" spans="1:6" s="346" customFormat="1" ht="51">
      <c r="A376" s="347">
        <v>2</v>
      </c>
      <c r="B376" s="348">
        <v>2773006</v>
      </c>
      <c r="C376" s="349" t="s">
        <v>836</v>
      </c>
      <c r="D376" s="349" t="s">
        <v>837</v>
      </c>
      <c r="E376" s="349" t="s">
        <v>1211</v>
      </c>
      <c r="F376" s="350" t="s">
        <v>1217</v>
      </c>
    </row>
    <row r="377" spans="1:6" s="346" customFormat="1" ht="25.5">
      <c r="A377" s="347">
        <v>2</v>
      </c>
      <c r="B377" s="348">
        <v>2773007</v>
      </c>
      <c r="C377" s="349" t="s">
        <v>836</v>
      </c>
      <c r="D377" s="349" t="s">
        <v>837</v>
      </c>
      <c r="E377" s="349" t="s">
        <v>1211</v>
      </c>
      <c r="F377" s="350" t="s">
        <v>1218</v>
      </c>
    </row>
    <row r="378" spans="1:6" s="346" customFormat="1" ht="25.5">
      <c r="A378" s="347">
        <v>2</v>
      </c>
      <c r="B378" s="348">
        <v>2773008</v>
      </c>
      <c r="C378" s="349" t="s">
        <v>836</v>
      </c>
      <c r="D378" s="349" t="s">
        <v>837</v>
      </c>
      <c r="E378" s="349" t="s">
        <v>1211</v>
      </c>
      <c r="F378" s="350" t="s">
        <v>1219</v>
      </c>
    </row>
    <row r="379" spans="1:6" s="346" customFormat="1" ht="25.5">
      <c r="A379" s="347">
        <v>2</v>
      </c>
      <c r="B379" s="348">
        <v>2773009</v>
      </c>
      <c r="C379" s="349" t="s">
        <v>836</v>
      </c>
      <c r="D379" s="349" t="s">
        <v>837</v>
      </c>
      <c r="E379" s="349" t="s">
        <v>1211</v>
      </c>
      <c r="F379" s="350" t="s">
        <v>1220</v>
      </c>
    </row>
    <row r="380" spans="1:6" s="346" customFormat="1" ht="63.75">
      <c r="A380" s="347">
        <v>2</v>
      </c>
      <c r="B380" s="348">
        <v>2773010</v>
      </c>
      <c r="C380" s="349" t="s">
        <v>836</v>
      </c>
      <c r="D380" s="349" t="s">
        <v>837</v>
      </c>
      <c r="E380" s="349" t="s">
        <v>1211</v>
      </c>
      <c r="F380" s="350" t="s">
        <v>1221</v>
      </c>
    </row>
    <row r="381" spans="1:6" s="346" customFormat="1" ht="25.5">
      <c r="A381" s="347">
        <v>2</v>
      </c>
      <c r="B381" s="348">
        <v>2801001</v>
      </c>
      <c r="C381" s="349" t="s">
        <v>836</v>
      </c>
      <c r="D381" s="349" t="s">
        <v>1222</v>
      </c>
      <c r="E381" s="349" t="s">
        <v>1223</v>
      </c>
      <c r="F381" s="350" t="s">
        <v>1224</v>
      </c>
    </row>
    <row r="382" spans="1:6" s="346" customFormat="1" ht="76.5">
      <c r="A382" s="347">
        <v>2</v>
      </c>
      <c r="B382" s="348">
        <v>2811001</v>
      </c>
      <c r="C382" s="349" t="s">
        <v>836</v>
      </c>
      <c r="D382" s="349" t="s">
        <v>1225</v>
      </c>
      <c r="E382" s="349" t="s">
        <v>1226</v>
      </c>
      <c r="F382" s="350" t="s">
        <v>1227</v>
      </c>
    </row>
    <row r="383" spans="1:6" s="346" customFormat="1" ht="51">
      <c r="A383" s="347">
        <v>2</v>
      </c>
      <c r="B383" s="348">
        <v>2812101</v>
      </c>
      <c r="C383" s="349" t="s">
        <v>836</v>
      </c>
      <c r="D383" s="349" t="s">
        <v>1225</v>
      </c>
      <c r="E383" s="349" t="s">
        <v>1228</v>
      </c>
      <c r="F383" s="350" t="s">
        <v>1229</v>
      </c>
    </row>
    <row r="384" spans="1:6" s="346" customFormat="1" ht="25.5">
      <c r="A384" s="347">
        <v>2</v>
      </c>
      <c r="B384" s="348">
        <v>2812901</v>
      </c>
      <c r="C384" s="349" t="s">
        <v>836</v>
      </c>
      <c r="D384" s="349" t="s">
        <v>1225</v>
      </c>
      <c r="E384" s="349" t="s">
        <v>1228</v>
      </c>
      <c r="F384" s="350" t="s">
        <v>1230</v>
      </c>
    </row>
    <row r="385" spans="1:6" s="346" customFormat="1" ht="38.25">
      <c r="A385" s="347">
        <v>2</v>
      </c>
      <c r="B385" s="348">
        <v>2813001</v>
      </c>
      <c r="C385" s="349" t="s">
        <v>836</v>
      </c>
      <c r="D385" s="349" t="s">
        <v>1225</v>
      </c>
      <c r="E385" s="349" t="s">
        <v>1231</v>
      </c>
      <c r="F385" s="350" t="s">
        <v>1232</v>
      </c>
    </row>
    <row r="386" spans="1:6" s="346" customFormat="1" ht="38.25">
      <c r="A386" s="347">
        <v>2</v>
      </c>
      <c r="B386" s="348">
        <v>2821101</v>
      </c>
      <c r="C386" s="349" t="s">
        <v>836</v>
      </c>
      <c r="D386" s="349" t="s">
        <v>855</v>
      </c>
      <c r="E386" s="349" t="s">
        <v>1233</v>
      </c>
      <c r="F386" s="350" t="s">
        <v>1234</v>
      </c>
    </row>
    <row r="387" spans="1:6" s="346" customFormat="1" ht="89.25">
      <c r="A387" s="347">
        <v>2</v>
      </c>
      <c r="B387" s="348">
        <v>2821901</v>
      </c>
      <c r="C387" s="349" t="s">
        <v>836</v>
      </c>
      <c r="D387" s="349" t="s">
        <v>855</v>
      </c>
      <c r="E387" s="349" t="s">
        <v>1233</v>
      </c>
      <c r="F387" s="350" t="s">
        <v>1235</v>
      </c>
    </row>
    <row r="388" spans="1:6" s="346" customFormat="1" ht="51">
      <c r="A388" s="347">
        <v>2</v>
      </c>
      <c r="B388" s="348">
        <v>2829101</v>
      </c>
      <c r="C388" s="349" t="s">
        <v>836</v>
      </c>
      <c r="D388" s="349" t="s">
        <v>855</v>
      </c>
      <c r="E388" s="349" t="s">
        <v>860</v>
      </c>
      <c r="F388" s="350" t="s">
        <v>1236</v>
      </c>
    </row>
    <row r="389" spans="1:6" s="346" customFormat="1" ht="38.25">
      <c r="A389" s="347">
        <v>2</v>
      </c>
      <c r="B389" s="348">
        <v>2829201</v>
      </c>
      <c r="C389" s="349" t="s">
        <v>836</v>
      </c>
      <c r="D389" s="349" t="s">
        <v>855</v>
      </c>
      <c r="E389" s="349" t="s">
        <v>860</v>
      </c>
      <c r="F389" s="350" t="s">
        <v>1237</v>
      </c>
    </row>
    <row r="390" spans="1:6" s="346" customFormat="1" ht="38.25">
      <c r="A390" s="347">
        <v>2</v>
      </c>
      <c r="B390" s="348">
        <v>2829901</v>
      </c>
      <c r="C390" s="349" t="s">
        <v>836</v>
      </c>
      <c r="D390" s="349" t="s">
        <v>855</v>
      </c>
      <c r="E390" s="349" t="s">
        <v>860</v>
      </c>
      <c r="F390" s="350" t="s">
        <v>1238</v>
      </c>
    </row>
    <row r="391" spans="1:6" s="346" customFormat="1" ht="51">
      <c r="A391" s="347">
        <v>2</v>
      </c>
      <c r="B391" s="348">
        <v>2843001</v>
      </c>
      <c r="C391" s="349" t="s">
        <v>864</v>
      </c>
      <c r="D391" s="349" t="s">
        <v>865</v>
      </c>
      <c r="E391" s="349" t="s">
        <v>1239</v>
      </c>
      <c r="F391" s="350" t="s">
        <v>1240</v>
      </c>
    </row>
    <row r="392" spans="1:6" s="346" customFormat="1" ht="12.75">
      <c r="A392" s="347">
        <v>2</v>
      </c>
      <c r="B392" s="348">
        <v>2851101</v>
      </c>
      <c r="C392" s="349" t="s">
        <v>878</v>
      </c>
      <c r="D392" s="349" t="s">
        <v>879</v>
      </c>
      <c r="E392" s="349" t="s">
        <v>880</v>
      </c>
      <c r="F392" s="350" t="s">
        <v>1241</v>
      </c>
    </row>
    <row r="393" spans="1:6" s="346" customFormat="1" ht="12.75">
      <c r="A393" s="347">
        <v>2</v>
      </c>
      <c r="B393" s="348">
        <v>2851201</v>
      </c>
      <c r="C393" s="349" t="s">
        <v>878</v>
      </c>
      <c r="D393" s="349" t="s">
        <v>879</v>
      </c>
      <c r="E393" s="349" t="s">
        <v>880</v>
      </c>
      <c r="F393" s="350" t="s">
        <v>1242</v>
      </c>
    </row>
    <row r="394" spans="1:6" s="346" customFormat="1" ht="38.25">
      <c r="A394" s="347">
        <v>2</v>
      </c>
      <c r="B394" s="348">
        <v>2853001</v>
      </c>
      <c r="C394" s="349" t="s">
        <v>878</v>
      </c>
      <c r="D394" s="349" t="s">
        <v>879</v>
      </c>
      <c r="E394" s="349" t="s">
        <v>1243</v>
      </c>
      <c r="F394" s="350" t="s">
        <v>1244</v>
      </c>
    </row>
    <row r="395" spans="1:6" s="346" customFormat="1" ht="102">
      <c r="A395" s="347">
        <v>2</v>
      </c>
      <c r="B395" s="348">
        <v>2855201</v>
      </c>
      <c r="C395" s="349" t="s">
        <v>878</v>
      </c>
      <c r="D395" s="349" t="s">
        <v>879</v>
      </c>
      <c r="E395" s="349" t="s">
        <v>891</v>
      </c>
      <c r="F395" s="350" t="s">
        <v>1245</v>
      </c>
    </row>
    <row r="396" spans="1:6" s="346" customFormat="1" ht="38.25">
      <c r="A396" s="347">
        <v>2</v>
      </c>
      <c r="B396" s="348">
        <v>2862101</v>
      </c>
      <c r="C396" s="349" t="s">
        <v>897</v>
      </c>
      <c r="D396" s="349" t="s">
        <v>1246</v>
      </c>
      <c r="E396" s="349" t="s">
        <v>1247</v>
      </c>
      <c r="F396" s="350" t="s">
        <v>1248</v>
      </c>
    </row>
    <row r="397" spans="1:6" s="346" customFormat="1" ht="63.75">
      <c r="A397" s="347">
        <v>2</v>
      </c>
      <c r="B397" s="348">
        <v>2862102</v>
      </c>
      <c r="C397" s="349" t="s">
        <v>897</v>
      </c>
      <c r="D397" s="349" t="s">
        <v>1246</v>
      </c>
      <c r="E397" s="349" t="s">
        <v>1247</v>
      </c>
      <c r="F397" s="350" t="s">
        <v>1249</v>
      </c>
    </row>
    <row r="398" spans="1:6" s="346" customFormat="1" ht="51">
      <c r="A398" s="347">
        <v>2</v>
      </c>
      <c r="B398" s="348">
        <v>2862201</v>
      </c>
      <c r="C398" s="349" t="s">
        <v>897</v>
      </c>
      <c r="D398" s="349" t="s">
        <v>1246</v>
      </c>
      <c r="E398" s="349" t="s">
        <v>1247</v>
      </c>
      <c r="F398" s="350" t="s">
        <v>1250</v>
      </c>
    </row>
    <row r="399" spans="1:6" s="346" customFormat="1" ht="51">
      <c r="A399" s="347">
        <v>2</v>
      </c>
      <c r="B399" s="348">
        <v>2862202</v>
      </c>
      <c r="C399" s="349" t="s">
        <v>897</v>
      </c>
      <c r="D399" s="349" t="s">
        <v>1246</v>
      </c>
      <c r="E399" s="349" t="s">
        <v>1247</v>
      </c>
      <c r="F399" s="350" t="s">
        <v>1251</v>
      </c>
    </row>
    <row r="400" spans="1:6" s="346" customFormat="1" ht="63.75">
      <c r="A400" s="347">
        <v>2</v>
      </c>
      <c r="B400" s="348">
        <v>2871001</v>
      </c>
      <c r="C400" s="349" t="s">
        <v>897</v>
      </c>
      <c r="D400" s="349" t="s">
        <v>1252</v>
      </c>
      <c r="E400" s="349" t="s">
        <v>1253</v>
      </c>
      <c r="F400" s="350" t="s">
        <v>1254</v>
      </c>
    </row>
    <row r="401" spans="1:6" s="346" customFormat="1" ht="63.75">
      <c r="A401" s="347">
        <v>2</v>
      </c>
      <c r="B401" s="348">
        <v>2872001</v>
      </c>
      <c r="C401" s="349" t="s">
        <v>897</v>
      </c>
      <c r="D401" s="349" t="s">
        <v>1252</v>
      </c>
      <c r="E401" s="349" t="s">
        <v>1255</v>
      </c>
      <c r="F401" s="350" t="s">
        <v>1256</v>
      </c>
    </row>
    <row r="402" spans="1:6" s="346" customFormat="1" ht="127.5">
      <c r="A402" s="347">
        <v>2</v>
      </c>
      <c r="B402" s="348">
        <v>2873001</v>
      </c>
      <c r="C402" s="349" t="s">
        <v>897</v>
      </c>
      <c r="D402" s="349" t="s">
        <v>1252</v>
      </c>
      <c r="E402" s="349" t="s">
        <v>1257</v>
      </c>
      <c r="F402" s="350" t="s">
        <v>1258</v>
      </c>
    </row>
    <row r="403" spans="1:6" s="346" customFormat="1" ht="89.25">
      <c r="A403" s="347">
        <v>2</v>
      </c>
      <c r="B403" s="348">
        <v>2879001</v>
      </c>
      <c r="C403" s="349" t="s">
        <v>897</v>
      </c>
      <c r="D403" s="349" t="s">
        <v>1252</v>
      </c>
      <c r="E403" s="349" t="s">
        <v>1259</v>
      </c>
      <c r="F403" s="350" t="s">
        <v>1260</v>
      </c>
    </row>
    <row r="404" spans="1:6" s="346" customFormat="1" ht="38.25">
      <c r="A404" s="347">
        <v>2</v>
      </c>
      <c r="B404" s="348">
        <v>2879002</v>
      </c>
      <c r="C404" s="349" t="s">
        <v>897</v>
      </c>
      <c r="D404" s="349" t="s">
        <v>1252</v>
      </c>
      <c r="E404" s="349" t="s">
        <v>1259</v>
      </c>
      <c r="F404" s="350" t="s">
        <v>1261</v>
      </c>
    </row>
    <row r="405" spans="1:6" s="346" customFormat="1" ht="38.25">
      <c r="A405" s="347">
        <v>2</v>
      </c>
      <c r="B405" s="348">
        <v>2900201</v>
      </c>
      <c r="C405" s="349" t="s">
        <v>903</v>
      </c>
      <c r="D405" s="349" t="s">
        <v>904</v>
      </c>
      <c r="E405" s="349" t="s">
        <v>904</v>
      </c>
      <c r="F405" s="350" t="s">
        <v>1262</v>
      </c>
    </row>
    <row r="406" spans="1:6" s="346" customFormat="1" ht="38.25">
      <c r="A406" s="347">
        <v>2</v>
      </c>
      <c r="B406" s="348">
        <v>2900501</v>
      </c>
      <c r="C406" s="349" t="s">
        <v>903</v>
      </c>
      <c r="D406" s="349" t="s">
        <v>904</v>
      </c>
      <c r="E406" s="349" t="s">
        <v>904</v>
      </c>
      <c r="F406" s="350" t="s">
        <v>1263</v>
      </c>
    </row>
    <row r="407" spans="1:6" s="346" customFormat="1" ht="114.75">
      <c r="A407" s="347">
        <v>2</v>
      </c>
      <c r="B407" s="348">
        <v>2900601</v>
      </c>
      <c r="C407" s="349" t="s">
        <v>903</v>
      </c>
      <c r="D407" s="349" t="s">
        <v>904</v>
      </c>
      <c r="E407" s="349" t="s">
        <v>904</v>
      </c>
      <c r="F407" s="350" t="s">
        <v>1264</v>
      </c>
    </row>
    <row r="408" spans="1:6" s="346" customFormat="1" ht="25.5">
      <c r="A408" s="347">
        <v>2</v>
      </c>
      <c r="B408" s="348">
        <v>2931201</v>
      </c>
      <c r="C408" s="349" t="s">
        <v>903</v>
      </c>
      <c r="D408" s="349" t="s">
        <v>1265</v>
      </c>
      <c r="E408" s="349" t="s">
        <v>1266</v>
      </c>
      <c r="F408" s="350" t="s">
        <v>1267</v>
      </c>
    </row>
    <row r="409" spans="1:6" s="346" customFormat="1" ht="76.5">
      <c r="A409" s="347">
        <v>2</v>
      </c>
      <c r="B409" s="348">
        <v>2932901</v>
      </c>
      <c r="C409" s="349" t="s">
        <v>903</v>
      </c>
      <c r="D409" s="349" t="s">
        <v>1265</v>
      </c>
      <c r="E409" s="349" t="s">
        <v>1268</v>
      </c>
      <c r="F409" s="350" t="s">
        <v>1269</v>
      </c>
    </row>
    <row r="410" spans="1:6" s="346" customFormat="1" ht="89.25">
      <c r="A410" s="347">
        <v>2</v>
      </c>
      <c r="B410" s="348">
        <v>2951101</v>
      </c>
      <c r="C410" s="349" t="s">
        <v>169</v>
      </c>
      <c r="D410" s="349" t="s">
        <v>922</v>
      </c>
      <c r="E410" s="349" t="s">
        <v>1270</v>
      </c>
      <c r="F410" s="350" t="s">
        <v>1271</v>
      </c>
    </row>
    <row r="411" spans="1:6" s="346" customFormat="1" ht="51">
      <c r="A411" s="347">
        <v>2</v>
      </c>
      <c r="B411" s="348">
        <v>2951201</v>
      </c>
      <c r="C411" s="349" t="s">
        <v>169</v>
      </c>
      <c r="D411" s="349" t="s">
        <v>922</v>
      </c>
      <c r="E411" s="349" t="s">
        <v>1270</v>
      </c>
      <c r="F411" s="350" t="s">
        <v>1272</v>
      </c>
    </row>
    <row r="412" spans="1:6" s="346" customFormat="1" ht="38.25">
      <c r="A412" s="347">
        <v>2</v>
      </c>
      <c r="B412" s="348">
        <v>2952101</v>
      </c>
      <c r="C412" s="349" t="s">
        <v>169</v>
      </c>
      <c r="D412" s="349" t="s">
        <v>922</v>
      </c>
      <c r="E412" s="349" t="s">
        <v>923</v>
      </c>
      <c r="F412" s="350" t="s">
        <v>1273</v>
      </c>
    </row>
    <row r="413" spans="1:6" s="346" customFormat="1" ht="51">
      <c r="A413" s="347">
        <v>2</v>
      </c>
      <c r="B413" s="348">
        <v>2952201</v>
      </c>
      <c r="C413" s="349" t="s">
        <v>169</v>
      </c>
      <c r="D413" s="349" t="s">
        <v>922</v>
      </c>
      <c r="E413" s="349" t="s">
        <v>923</v>
      </c>
      <c r="F413" s="350" t="s">
        <v>1274</v>
      </c>
    </row>
    <row r="414" spans="1:6" s="346" customFormat="1" ht="38.25">
      <c r="A414" s="347">
        <v>2</v>
      </c>
      <c r="B414" s="348">
        <v>2952301</v>
      </c>
      <c r="C414" s="349" t="s">
        <v>169</v>
      </c>
      <c r="D414" s="349" t="s">
        <v>922</v>
      </c>
      <c r="E414" s="349" t="s">
        <v>923</v>
      </c>
      <c r="F414" s="350" t="s">
        <v>1275</v>
      </c>
    </row>
    <row r="415" spans="1:6" s="346" customFormat="1" ht="63.75">
      <c r="A415" s="347">
        <v>2</v>
      </c>
      <c r="B415" s="348">
        <v>2952901</v>
      </c>
      <c r="C415" s="349" t="s">
        <v>169</v>
      </c>
      <c r="D415" s="349" t="s">
        <v>922</v>
      </c>
      <c r="E415" s="349" t="s">
        <v>923</v>
      </c>
      <c r="F415" s="350" t="s">
        <v>1276</v>
      </c>
    </row>
    <row r="416" spans="1:6" s="346" customFormat="1" ht="38.25">
      <c r="A416" s="347">
        <v>2</v>
      </c>
      <c r="B416" s="348">
        <v>2960301</v>
      </c>
      <c r="C416" s="349" t="s">
        <v>169</v>
      </c>
      <c r="D416" s="349" t="s">
        <v>926</v>
      </c>
      <c r="E416" s="349" t="s">
        <v>926</v>
      </c>
      <c r="F416" s="350" t="s">
        <v>1277</v>
      </c>
    </row>
    <row r="417" spans="1:6" s="346" customFormat="1" ht="25.5">
      <c r="A417" s="347">
        <v>2</v>
      </c>
      <c r="B417" s="348">
        <v>2960901</v>
      </c>
      <c r="C417" s="349" t="s">
        <v>169</v>
      </c>
      <c r="D417" s="349" t="s">
        <v>926</v>
      </c>
      <c r="E417" s="349" t="s">
        <v>926</v>
      </c>
      <c r="F417" s="350" t="s">
        <v>1278</v>
      </c>
    </row>
    <row r="418" spans="1:6" s="346" customFormat="1" ht="25.5">
      <c r="A418" s="347">
        <v>2</v>
      </c>
      <c r="B418" s="348">
        <v>2960902</v>
      </c>
      <c r="C418" s="349" t="s">
        <v>169</v>
      </c>
      <c r="D418" s="349" t="s">
        <v>926</v>
      </c>
      <c r="E418" s="349" t="s">
        <v>926</v>
      </c>
      <c r="F418" s="350" t="s">
        <v>1279</v>
      </c>
    </row>
    <row r="419" spans="1:6" s="346" customFormat="1" ht="38.25">
      <c r="A419" s="347">
        <v>3</v>
      </c>
      <c r="B419" s="348">
        <v>3012501</v>
      </c>
      <c r="C419" s="349" t="s">
        <v>938</v>
      </c>
      <c r="D419" s="349" t="s">
        <v>939</v>
      </c>
      <c r="E419" s="349" t="s">
        <v>951</v>
      </c>
      <c r="F419" s="350" t="s">
        <v>1280</v>
      </c>
    </row>
    <row r="420" spans="1:6" s="346" customFormat="1" ht="25.5">
      <c r="A420" s="347">
        <v>3</v>
      </c>
      <c r="B420" s="348">
        <v>3014901</v>
      </c>
      <c r="C420" s="349" t="s">
        <v>938</v>
      </c>
      <c r="D420" s="349" t="s">
        <v>939</v>
      </c>
      <c r="E420" s="349" t="s">
        <v>966</v>
      </c>
      <c r="F420" s="350" t="s">
        <v>1281</v>
      </c>
    </row>
    <row r="421" spans="1:6" s="346" customFormat="1" ht="25.5">
      <c r="A421" s="347">
        <v>3</v>
      </c>
      <c r="B421" s="348">
        <v>3014902</v>
      </c>
      <c r="C421" s="349" t="s">
        <v>938</v>
      </c>
      <c r="D421" s="349" t="s">
        <v>939</v>
      </c>
      <c r="E421" s="349" t="s">
        <v>966</v>
      </c>
      <c r="F421" s="350" t="s">
        <v>1282</v>
      </c>
    </row>
    <row r="422" spans="1:6" s="346" customFormat="1" ht="38.25">
      <c r="A422" s="347">
        <v>3</v>
      </c>
      <c r="B422" s="348">
        <v>3089101</v>
      </c>
      <c r="C422" s="349" t="s">
        <v>1283</v>
      </c>
      <c r="D422" s="349" t="s">
        <v>1284</v>
      </c>
      <c r="E422" s="349" t="s">
        <v>1285</v>
      </c>
      <c r="F422" s="350" t="s">
        <v>1286</v>
      </c>
    </row>
    <row r="423" spans="1:6" s="346" customFormat="1" ht="25.5">
      <c r="A423" s="347">
        <v>3</v>
      </c>
      <c r="B423" s="348">
        <v>3089201</v>
      </c>
      <c r="C423" s="349" t="s">
        <v>1283</v>
      </c>
      <c r="D423" s="349" t="s">
        <v>1284</v>
      </c>
      <c r="E423" s="349" t="s">
        <v>1285</v>
      </c>
      <c r="F423" s="350" t="s">
        <v>1287</v>
      </c>
    </row>
    <row r="424" spans="1:6" s="346" customFormat="1" ht="25.5">
      <c r="A424" s="347">
        <v>3</v>
      </c>
      <c r="B424" s="348">
        <v>3089202</v>
      </c>
      <c r="C424" s="349" t="s">
        <v>1283</v>
      </c>
      <c r="D424" s="349" t="s">
        <v>1284</v>
      </c>
      <c r="E424" s="349" t="s">
        <v>1285</v>
      </c>
      <c r="F424" s="350" t="s">
        <v>1288</v>
      </c>
    </row>
    <row r="425" spans="1:6" s="346" customFormat="1" ht="25.5">
      <c r="A425" s="347">
        <v>3</v>
      </c>
      <c r="B425" s="348">
        <v>3101201</v>
      </c>
      <c r="C425" s="349" t="s">
        <v>168</v>
      </c>
      <c r="D425" s="349" t="s">
        <v>1019</v>
      </c>
      <c r="E425" s="349" t="s">
        <v>1020</v>
      </c>
      <c r="F425" s="350" t="s">
        <v>1289</v>
      </c>
    </row>
    <row r="426" spans="1:6" s="346" customFormat="1" ht="25.5">
      <c r="A426" s="347">
        <v>3</v>
      </c>
      <c r="B426" s="348">
        <v>3101202</v>
      </c>
      <c r="C426" s="349" t="s">
        <v>168</v>
      </c>
      <c r="D426" s="349" t="s">
        <v>1019</v>
      </c>
      <c r="E426" s="349" t="s">
        <v>1020</v>
      </c>
      <c r="F426" s="350" t="s">
        <v>1290</v>
      </c>
    </row>
    <row r="427" spans="1:6" s="346" customFormat="1" ht="25.5">
      <c r="A427" s="347">
        <v>3</v>
      </c>
      <c r="B427" s="348">
        <v>3101203</v>
      </c>
      <c r="C427" s="349" t="s">
        <v>168</v>
      </c>
      <c r="D427" s="349" t="s">
        <v>1019</v>
      </c>
      <c r="E427" s="349" t="s">
        <v>1020</v>
      </c>
      <c r="F427" s="350" t="s">
        <v>1291</v>
      </c>
    </row>
    <row r="428" spans="1:6" s="346" customFormat="1" ht="25.5">
      <c r="A428" s="347">
        <v>3</v>
      </c>
      <c r="B428" s="348">
        <v>3101204</v>
      </c>
      <c r="C428" s="349" t="s">
        <v>168</v>
      </c>
      <c r="D428" s="349" t="s">
        <v>1019</v>
      </c>
      <c r="E428" s="349" t="s">
        <v>1020</v>
      </c>
      <c r="F428" s="350" t="s">
        <v>1292</v>
      </c>
    </row>
    <row r="429" spans="1:6" s="346" customFormat="1" ht="25.5">
      <c r="A429" s="347">
        <v>3</v>
      </c>
      <c r="B429" s="348">
        <v>3101205</v>
      </c>
      <c r="C429" s="349" t="s">
        <v>168</v>
      </c>
      <c r="D429" s="349" t="s">
        <v>1019</v>
      </c>
      <c r="E429" s="349" t="s">
        <v>1020</v>
      </c>
      <c r="F429" s="350" t="s">
        <v>1293</v>
      </c>
    </row>
    <row r="430" spans="1:6" s="346" customFormat="1" ht="25.5">
      <c r="A430" s="347">
        <v>3</v>
      </c>
      <c r="B430" s="348">
        <v>3101206</v>
      </c>
      <c r="C430" s="349" t="s">
        <v>168</v>
      </c>
      <c r="D430" s="349" t="s">
        <v>1019</v>
      </c>
      <c r="E430" s="349" t="s">
        <v>1020</v>
      </c>
      <c r="F430" s="350" t="s">
        <v>1294</v>
      </c>
    </row>
    <row r="431" spans="1:6" s="346" customFormat="1" ht="38.25">
      <c r="A431" s="347">
        <v>3</v>
      </c>
      <c r="B431" s="348">
        <v>3102001</v>
      </c>
      <c r="C431" s="349" t="s">
        <v>168</v>
      </c>
      <c r="D431" s="349" t="s">
        <v>1019</v>
      </c>
      <c r="E431" s="349" t="s">
        <v>1024</v>
      </c>
      <c r="F431" s="350" t="s">
        <v>1295</v>
      </c>
    </row>
    <row r="432" spans="1:6" s="346" customFormat="1" ht="25.5">
      <c r="A432" s="347">
        <v>3</v>
      </c>
      <c r="B432" s="348">
        <v>3102002</v>
      </c>
      <c r="C432" s="349" t="s">
        <v>168</v>
      </c>
      <c r="D432" s="349" t="s">
        <v>1019</v>
      </c>
      <c r="E432" s="349" t="s">
        <v>1024</v>
      </c>
      <c r="F432" s="350" t="s">
        <v>1296</v>
      </c>
    </row>
    <row r="433" spans="1:6" s="346" customFormat="1" ht="38.25">
      <c r="A433" s="347">
        <v>3</v>
      </c>
      <c r="B433" s="348">
        <v>3102003</v>
      </c>
      <c r="C433" s="349" t="s">
        <v>168</v>
      </c>
      <c r="D433" s="349" t="s">
        <v>1019</v>
      </c>
      <c r="E433" s="349" t="s">
        <v>1024</v>
      </c>
      <c r="F433" s="350" t="s">
        <v>1297</v>
      </c>
    </row>
    <row r="434" spans="1:6" s="346" customFormat="1" ht="25.5">
      <c r="A434" s="347">
        <v>3</v>
      </c>
      <c r="B434" s="348">
        <v>3102004</v>
      </c>
      <c r="C434" s="349" t="s">
        <v>168</v>
      </c>
      <c r="D434" s="349" t="s">
        <v>1019</v>
      </c>
      <c r="E434" s="349" t="s">
        <v>1024</v>
      </c>
      <c r="F434" s="350" t="s">
        <v>1298</v>
      </c>
    </row>
    <row r="435" spans="1:6" s="346" customFormat="1" ht="38.25">
      <c r="A435" s="347">
        <v>3</v>
      </c>
      <c r="B435" s="348">
        <v>3104001</v>
      </c>
      <c r="C435" s="349" t="s">
        <v>168</v>
      </c>
      <c r="D435" s="349" t="s">
        <v>1019</v>
      </c>
      <c r="E435" s="349" t="s">
        <v>1030</v>
      </c>
      <c r="F435" s="350" t="s">
        <v>1299</v>
      </c>
    </row>
    <row r="436" spans="1:6" s="346" customFormat="1" ht="25.5">
      <c r="A436" s="347">
        <v>3</v>
      </c>
      <c r="B436" s="348">
        <v>3104002</v>
      </c>
      <c r="C436" s="349" t="s">
        <v>168</v>
      </c>
      <c r="D436" s="349" t="s">
        <v>1019</v>
      </c>
      <c r="E436" s="349" t="s">
        <v>1030</v>
      </c>
      <c r="F436" s="350" t="s">
        <v>1300</v>
      </c>
    </row>
    <row r="437" spans="1:6" s="346" customFormat="1" ht="38.25">
      <c r="A437" s="347">
        <v>3</v>
      </c>
      <c r="B437" s="348">
        <v>3105101</v>
      </c>
      <c r="C437" s="349" t="s">
        <v>168</v>
      </c>
      <c r="D437" s="349" t="s">
        <v>1019</v>
      </c>
      <c r="E437" s="349" t="s">
        <v>1034</v>
      </c>
      <c r="F437" s="350" t="s">
        <v>1301</v>
      </c>
    </row>
    <row r="438" spans="1:6" s="346" customFormat="1" ht="25.5">
      <c r="A438" s="347">
        <v>3</v>
      </c>
      <c r="B438" s="348">
        <v>3105102</v>
      </c>
      <c r="C438" s="349" t="s">
        <v>168</v>
      </c>
      <c r="D438" s="349" t="s">
        <v>1019</v>
      </c>
      <c r="E438" s="349" t="s">
        <v>1034</v>
      </c>
      <c r="F438" s="350" t="s">
        <v>1302</v>
      </c>
    </row>
    <row r="439" spans="1:6" s="346" customFormat="1" ht="25.5">
      <c r="A439" s="347">
        <v>3</v>
      </c>
      <c r="B439" s="348">
        <v>3105103</v>
      </c>
      <c r="C439" s="349" t="s">
        <v>168</v>
      </c>
      <c r="D439" s="349" t="s">
        <v>1019</v>
      </c>
      <c r="E439" s="349" t="s">
        <v>1034</v>
      </c>
      <c r="F439" s="350" t="s">
        <v>1303</v>
      </c>
    </row>
    <row r="440" spans="1:6" s="346" customFormat="1" ht="12.75">
      <c r="A440" s="347">
        <v>3</v>
      </c>
      <c r="B440" s="348">
        <v>3106101</v>
      </c>
      <c r="C440" s="349" t="s">
        <v>168</v>
      </c>
      <c r="D440" s="349" t="s">
        <v>1019</v>
      </c>
      <c r="E440" s="349" t="s">
        <v>1304</v>
      </c>
      <c r="F440" s="350" t="s">
        <v>1305</v>
      </c>
    </row>
    <row r="441" spans="1:6" s="346" customFormat="1" ht="12.75">
      <c r="A441" s="347">
        <v>3</v>
      </c>
      <c r="B441" s="348">
        <v>3106201</v>
      </c>
      <c r="C441" s="349" t="s">
        <v>168</v>
      </c>
      <c r="D441" s="349" t="s">
        <v>1019</v>
      </c>
      <c r="E441" s="349" t="s">
        <v>1304</v>
      </c>
      <c r="F441" s="350" t="s">
        <v>1306</v>
      </c>
    </row>
    <row r="442" spans="1:6" s="346" customFormat="1" ht="12.75">
      <c r="A442" s="347">
        <v>3</v>
      </c>
      <c r="B442" s="348">
        <v>3106202</v>
      </c>
      <c r="C442" s="349" t="s">
        <v>168</v>
      </c>
      <c r="D442" s="349" t="s">
        <v>1019</v>
      </c>
      <c r="E442" s="349" t="s">
        <v>1304</v>
      </c>
      <c r="F442" s="350" t="s">
        <v>1307</v>
      </c>
    </row>
    <row r="443" spans="1:6" s="346" customFormat="1" ht="12.75">
      <c r="A443" s="347">
        <v>3</v>
      </c>
      <c r="B443" s="348">
        <v>3107201</v>
      </c>
      <c r="C443" s="349" t="s">
        <v>168</v>
      </c>
      <c r="D443" s="349" t="s">
        <v>1019</v>
      </c>
      <c r="E443" s="349" t="s">
        <v>1308</v>
      </c>
      <c r="F443" s="350" t="s">
        <v>1309</v>
      </c>
    </row>
    <row r="444" spans="1:6" s="346" customFormat="1" ht="38.25">
      <c r="A444" s="347">
        <v>3</v>
      </c>
      <c r="B444" s="348">
        <v>3108101</v>
      </c>
      <c r="C444" s="349" t="s">
        <v>168</v>
      </c>
      <c r="D444" s="349" t="s">
        <v>1019</v>
      </c>
      <c r="E444" s="349" t="s">
        <v>1038</v>
      </c>
      <c r="F444" s="350" t="s">
        <v>1310</v>
      </c>
    </row>
    <row r="445" spans="1:6" s="346" customFormat="1" ht="25.5">
      <c r="A445" s="347">
        <v>3</v>
      </c>
      <c r="B445" s="348">
        <v>3108201</v>
      </c>
      <c r="C445" s="349" t="s">
        <v>168</v>
      </c>
      <c r="D445" s="349" t="s">
        <v>1019</v>
      </c>
      <c r="E445" s="349" t="s">
        <v>1038</v>
      </c>
      <c r="F445" s="350" t="s">
        <v>1311</v>
      </c>
    </row>
    <row r="446" spans="1:6" s="346" customFormat="1" ht="25.5">
      <c r="A446" s="347">
        <v>3</v>
      </c>
      <c r="B446" s="348">
        <v>3108202</v>
      </c>
      <c r="C446" s="349" t="s">
        <v>168</v>
      </c>
      <c r="D446" s="349" t="s">
        <v>1019</v>
      </c>
      <c r="E446" s="349" t="s">
        <v>1038</v>
      </c>
      <c r="F446" s="350" t="s">
        <v>1312</v>
      </c>
    </row>
    <row r="447" spans="1:6" s="346" customFormat="1" ht="25.5">
      <c r="A447" s="347">
        <v>3</v>
      </c>
      <c r="B447" s="348">
        <v>3108203</v>
      </c>
      <c r="C447" s="349" t="s">
        <v>168</v>
      </c>
      <c r="D447" s="349" t="s">
        <v>1019</v>
      </c>
      <c r="E447" s="349" t="s">
        <v>1038</v>
      </c>
      <c r="F447" s="350" t="s">
        <v>1313</v>
      </c>
    </row>
    <row r="448" spans="1:6" s="346" customFormat="1" ht="25.5">
      <c r="A448" s="347">
        <v>3</v>
      </c>
      <c r="B448" s="348">
        <v>3108301</v>
      </c>
      <c r="C448" s="349" t="s">
        <v>168</v>
      </c>
      <c r="D448" s="349" t="s">
        <v>1019</v>
      </c>
      <c r="E448" s="349" t="s">
        <v>1038</v>
      </c>
      <c r="F448" s="350" t="s">
        <v>1314</v>
      </c>
    </row>
    <row r="449" spans="1:6" s="346" customFormat="1" ht="25.5">
      <c r="A449" s="347">
        <v>3</v>
      </c>
      <c r="B449" s="348">
        <v>3108302</v>
      </c>
      <c r="C449" s="349" t="s">
        <v>168</v>
      </c>
      <c r="D449" s="349" t="s">
        <v>1019</v>
      </c>
      <c r="E449" s="349" t="s">
        <v>1038</v>
      </c>
      <c r="F449" s="350" t="s">
        <v>1315</v>
      </c>
    </row>
    <row r="450" spans="1:6" s="346" customFormat="1" ht="25.5">
      <c r="A450" s="347">
        <v>3</v>
      </c>
      <c r="B450" s="348">
        <v>3108303</v>
      </c>
      <c r="C450" s="349" t="s">
        <v>168</v>
      </c>
      <c r="D450" s="349" t="s">
        <v>1019</v>
      </c>
      <c r="E450" s="349" t="s">
        <v>1038</v>
      </c>
      <c r="F450" s="350" t="s">
        <v>1316</v>
      </c>
    </row>
    <row r="451" spans="1:6" s="346" customFormat="1" ht="25.5">
      <c r="A451" s="347">
        <v>3</v>
      </c>
      <c r="B451" s="348">
        <v>3108401</v>
      </c>
      <c r="C451" s="349" t="s">
        <v>168</v>
      </c>
      <c r="D451" s="349" t="s">
        <v>1019</v>
      </c>
      <c r="E451" s="349" t="s">
        <v>1038</v>
      </c>
      <c r="F451" s="350" t="s">
        <v>1317</v>
      </c>
    </row>
    <row r="452" spans="1:6" s="346" customFormat="1" ht="25.5">
      <c r="A452" s="347">
        <v>3</v>
      </c>
      <c r="B452" s="348">
        <v>3108402</v>
      </c>
      <c r="C452" s="349" t="s">
        <v>168</v>
      </c>
      <c r="D452" s="349" t="s">
        <v>1019</v>
      </c>
      <c r="E452" s="349" t="s">
        <v>1038</v>
      </c>
      <c r="F452" s="350" t="s">
        <v>1318</v>
      </c>
    </row>
    <row r="453" spans="1:6" s="346" customFormat="1" ht="25.5">
      <c r="A453" s="347">
        <v>3</v>
      </c>
      <c r="B453" s="348">
        <v>3108403</v>
      </c>
      <c r="C453" s="349" t="s">
        <v>168</v>
      </c>
      <c r="D453" s="349" t="s">
        <v>1019</v>
      </c>
      <c r="E453" s="349" t="s">
        <v>1038</v>
      </c>
      <c r="F453" s="350" t="s">
        <v>1319</v>
      </c>
    </row>
    <row r="454" spans="1:6" s="346" customFormat="1" ht="38.25">
      <c r="A454" s="347">
        <v>3</v>
      </c>
      <c r="B454" s="348">
        <v>3108404</v>
      </c>
      <c r="C454" s="349" t="s">
        <v>168</v>
      </c>
      <c r="D454" s="349" t="s">
        <v>1019</v>
      </c>
      <c r="E454" s="349" t="s">
        <v>1038</v>
      </c>
      <c r="F454" s="350" t="s">
        <v>1320</v>
      </c>
    </row>
    <row r="455" spans="1:6" s="346" customFormat="1" ht="38.25">
      <c r="A455" s="347">
        <v>3</v>
      </c>
      <c r="B455" s="348">
        <v>3108901</v>
      </c>
      <c r="C455" s="349" t="s">
        <v>168</v>
      </c>
      <c r="D455" s="349" t="s">
        <v>1019</v>
      </c>
      <c r="E455" s="349" t="s">
        <v>1038</v>
      </c>
      <c r="F455" s="350" t="s">
        <v>1321</v>
      </c>
    </row>
    <row r="456" spans="1:6" s="346" customFormat="1" ht="63.75">
      <c r="A456" s="347">
        <v>3</v>
      </c>
      <c r="B456" s="348">
        <v>3108902</v>
      </c>
      <c r="C456" s="349" t="s">
        <v>168</v>
      </c>
      <c r="D456" s="349" t="s">
        <v>1019</v>
      </c>
      <c r="E456" s="349" t="s">
        <v>1038</v>
      </c>
      <c r="F456" s="350" t="s">
        <v>1322</v>
      </c>
    </row>
    <row r="457" spans="1:6" s="346" customFormat="1" ht="25.5">
      <c r="A457" s="347">
        <v>3</v>
      </c>
      <c r="B457" s="348">
        <v>3108903</v>
      </c>
      <c r="C457" s="349" t="s">
        <v>168</v>
      </c>
      <c r="D457" s="349" t="s">
        <v>1019</v>
      </c>
      <c r="E457" s="349" t="s">
        <v>1038</v>
      </c>
      <c r="F457" s="350" t="s">
        <v>1323</v>
      </c>
    </row>
    <row r="458" spans="1:6" s="346" customFormat="1" ht="25.5">
      <c r="A458" s="347">
        <v>3</v>
      </c>
      <c r="B458" s="348">
        <v>3108904</v>
      </c>
      <c r="C458" s="349" t="s">
        <v>168</v>
      </c>
      <c r="D458" s="349" t="s">
        <v>1019</v>
      </c>
      <c r="E458" s="349" t="s">
        <v>1038</v>
      </c>
      <c r="F458" s="350" t="s">
        <v>1324</v>
      </c>
    </row>
    <row r="459" spans="1:6" s="346" customFormat="1" ht="38.25">
      <c r="A459" s="347">
        <v>3</v>
      </c>
      <c r="B459" s="348">
        <v>3109001</v>
      </c>
      <c r="C459" s="349" t="s">
        <v>168</v>
      </c>
      <c r="D459" s="349" t="s">
        <v>1019</v>
      </c>
      <c r="E459" s="349" t="s">
        <v>1325</v>
      </c>
      <c r="F459" s="350" t="s">
        <v>1326</v>
      </c>
    </row>
    <row r="460" spans="1:6" s="346" customFormat="1" ht="25.5">
      <c r="A460" s="347">
        <v>3</v>
      </c>
      <c r="B460" s="348">
        <v>3109002</v>
      </c>
      <c r="C460" s="349" t="s">
        <v>168</v>
      </c>
      <c r="D460" s="349" t="s">
        <v>1019</v>
      </c>
      <c r="E460" s="349" t="s">
        <v>1325</v>
      </c>
      <c r="F460" s="350" t="s">
        <v>1327</v>
      </c>
    </row>
    <row r="461" spans="1:6" s="346" customFormat="1" ht="25.5">
      <c r="A461" s="347">
        <v>3</v>
      </c>
      <c r="B461" s="348">
        <v>3109003</v>
      </c>
      <c r="C461" s="349" t="s">
        <v>168</v>
      </c>
      <c r="D461" s="349" t="s">
        <v>1019</v>
      </c>
      <c r="E461" s="349" t="s">
        <v>1325</v>
      </c>
      <c r="F461" s="350" t="s">
        <v>1328</v>
      </c>
    </row>
    <row r="462" spans="1:6" s="346" customFormat="1" ht="38.25">
      <c r="A462" s="347">
        <v>3</v>
      </c>
      <c r="B462" s="348">
        <v>3110101</v>
      </c>
      <c r="C462" s="349" t="s">
        <v>168</v>
      </c>
      <c r="D462" s="349" t="s">
        <v>1329</v>
      </c>
      <c r="E462" s="349" t="s">
        <v>1329</v>
      </c>
      <c r="F462" s="350" t="s">
        <v>1330</v>
      </c>
    </row>
    <row r="463" spans="1:6" s="346" customFormat="1" ht="25.5">
      <c r="A463" s="347">
        <v>3</v>
      </c>
      <c r="B463" s="348">
        <v>3110201</v>
      </c>
      <c r="C463" s="349" t="s">
        <v>168</v>
      </c>
      <c r="D463" s="349" t="s">
        <v>1329</v>
      </c>
      <c r="E463" s="349" t="s">
        <v>1329</v>
      </c>
      <c r="F463" s="350" t="s">
        <v>1331</v>
      </c>
    </row>
    <row r="464" spans="1:6" s="346" customFormat="1" ht="25.5">
      <c r="A464" s="347">
        <v>3</v>
      </c>
      <c r="B464" s="348">
        <v>3110202</v>
      </c>
      <c r="C464" s="349" t="s">
        <v>168</v>
      </c>
      <c r="D464" s="349" t="s">
        <v>1329</v>
      </c>
      <c r="E464" s="349" t="s">
        <v>1329</v>
      </c>
      <c r="F464" s="350" t="s">
        <v>1332</v>
      </c>
    </row>
    <row r="465" spans="1:6" s="346" customFormat="1" ht="25.5">
      <c r="A465" s="347">
        <v>3</v>
      </c>
      <c r="B465" s="348">
        <v>3110203</v>
      </c>
      <c r="C465" s="349" t="s">
        <v>168</v>
      </c>
      <c r="D465" s="349" t="s">
        <v>1329</v>
      </c>
      <c r="E465" s="349" t="s">
        <v>1329</v>
      </c>
      <c r="F465" s="350" t="s">
        <v>1333</v>
      </c>
    </row>
    <row r="466" spans="1:6" s="346" customFormat="1" ht="25.5">
      <c r="A466" s="347">
        <v>3</v>
      </c>
      <c r="B466" s="348">
        <v>3110204</v>
      </c>
      <c r="C466" s="349" t="s">
        <v>168</v>
      </c>
      <c r="D466" s="349" t="s">
        <v>1329</v>
      </c>
      <c r="E466" s="349" t="s">
        <v>1329</v>
      </c>
      <c r="F466" s="350" t="s">
        <v>1334</v>
      </c>
    </row>
    <row r="467" spans="1:6" s="346" customFormat="1" ht="38.25">
      <c r="A467" s="347">
        <v>3</v>
      </c>
      <c r="B467" s="348">
        <v>3110401</v>
      </c>
      <c r="C467" s="349" t="s">
        <v>168</v>
      </c>
      <c r="D467" s="349" t="s">
        <v>1329</v>
      </c>
      <c r="E467" s="349" t="s">
        <v>1329</v>
      </c>
      <c r="F467" s="350" t="s">
        <v>1335</v>
      </c>
    </row>
    <row r="468" spans="1:6" s="346" customFormat="1" ht="51">
      <c r="A468" s="347">
        <v>3</v>
      </c>
      <c r="B468" s="348">
        <v>3110402</v>
      </c>
      <c r="C468" s="349" t="s">
        <v>168</v>
      </c>
      <c r="D468" s="349" t="s">
        <v>1329</v>
      </c>
      <c r="E468" s="349" t="s">
        <v>1329</v>
      </c>
      <c r="F468" s="350" t="s">
        <v>1336</v>
      </c>
    </row>
    <row r="469" spans="1:6" s="346" customFormat="1" ht="38.25">
      <c r="A469" s="347">
        <v>3</v>
      </c>
      <c r="B469" s="348">
        <v>3110403</v>
      </c>
      <c r="C469" s="349" t="s">
        <v>168</v>
      </c>
      <c r="D469" s="349" t="s">
        <v>1329</v>
      </c>
      <c r="E469" s="349" t="s">
        <v>1329</v>
      </c>
      <c r="F469" s="350" t="s">
        <v>1337</v>
      </c>
    </row>
    <row r="470" spans="1:6" s="346" customFormat="1" ht="38.25">
      <c r="A470" s="347">
        <v>3</v>
      </c>
      <c r="B470" s="348">
        <v>3120001</v>
      </c>
      <c r="C470" s="349" t="s">
        <v>168</v>
      </c>
      <c r="D470" s="349" t="s">
        <v>1338</v>
      </c>
      <c r="E470" s="349" t="s">
        <v>1338</v>
      </c>
      <c r="F470" s="350" t="s">
        <v>1339</v>
      </c>
    </row>
    <row r="471" spans="1:6" s="346" customFormat="1" ht="38.25">
      <c r="A471" s="347">
        <v>3</v>
      </c>
      <c r="B471" s="348">
        <v>3131101</v>
      </c>
      <c r="C471" s="349" t="s">
        <v>168</v>
      </c>
      <c r="D471" s="349" t="s">
        <v>657</v>
      </c>
      <c r="E471" s="349" t="s">
        <v>658</v>
      </c>
      <c r="F471" s="350" t="s">
        <v>1340</v>
      </c>
    </row>
    <row r="472" spans="1:6" s="346" customFormat="1" ht="76.5">
      <c r="A472" s="347">
        <v>3</v>
      </c>
      <c r="B472" s="348">
        <v>3131301</v>
      </c>
      <c r="C472" s="349" t="s">
        <v>168</v>
      </c>
      <c r="D472" s="349" t="s">
        <v>657</v>
      </c>
      <c r="E472" s="349" t="s">
        <v>658</v>
      </c>
      <c r="F472" s="350" t="s">
        <v>1341</v>
      </c>
    </row>
    <row r="473" spans="1:6" s="346" customFormat="1" ht="25.5">
      <c r="A473" s="347">
        <v>3</v>
      </c>
      <c r="B473" s="348">
        <v>3131302</v>
      </c>
      <c r="C473" s="349" t="s">
        <v>168</v>
      </c>
      <c r="D473" s="349" t="s">
        <v>657</v>
      </c>
      <c r="E473" s="349" t="s">
        <v>658</v>
      </c>
      <c r="F473" s="350" t="s">
        <v>1342</v>
      </c>
    </row>
    <row r="474" spans="1:6" s="346" customFormat="1" ht="25.5">
      <c r="A474" s="347">
        <v>3</v>
      </c>
      <c r="B474" s="348">
        <v>3139201</v>
      </c>
      <c r="C474" s="349" t="s">
        <v>168</v>
      </c>
      <c r="D474" s="349" t="s">
        <v>657</v>
      </c>
      <c r="E474" s="349" t="s">
        <v>661</v>
      </c>
      <c r="F474" s="350" t="s">
        <v>1343</v>
      </c>
    </row>
    <row r="475" spans="1:6" s="346" customFormat="1" ht="63.75">
      <c r="A475" s="347">
        <v>3</v>
      </c>
      <c r="B475" s="348">
        <v>3139202</v>
      </c>
      <c r="C475" s="349" t="s">
        <v>168</v>
      </c>
      <c r="D475" s="349" t="s">
        <v>657</v>
      </c>
      <c r="E475" s="349" t="s">
        <v>661</v>
      </c>
      <c r="F475" s="350" t="s">
        <v>1344</v>
      </c>
    </row>
    <row r="476" spans="1:6" s="346" customFormat="1" ht="38.25">
      <c r="A476" s="347">
        <v>3</v>
      </c>
      <c r="B476" s="348">
        <v>3139203</v>
      </c>
      <c r="C476" s="349" t="s">
        <v>168</v>
      </c>
      <c r="D476" s="349" t="s">
        <v>657</v>
      </c>
      <c r="E476" s="349" t="s">
        <v>661</v>
      </c>
      <c r="F476" s="350" t="s">
        <v>1345</v>
      </c>
    </row>
    <row r="477" spans="1:6" s="346" customFormat="1" ht="51">
      <c r="A477" s="347">
        <v>3</v>
      </c>
      <c r="B477" s="348">
        <v>3139204</v>
      </c>
      <c r="C477" s="349" t="s">
        <v>168</v>
      </c>
      <c r="D477" s="349" t="s">
        <v>657</v>
      </c>
      <c r="E477" s="349" t="s">
        <v>661</v>
      </c>
      <c r="F477" s="350" t="s">
        <v>1346</v>
      </c>
    </row>
    <row r="478" spans="1:6" s="346" customFormat="1" ht="38.25">
      <c r="A478" s="347">
        <v>3</v>
      </c>
      <c r="B478" s="348">
        <v>3139401</v>
      </c>
      <c r="C478" s="349" t="s">
        <v>168</v>
      </c>
      <c r="D478" s="349" t="s">
        <v>657</v>
      </c>
      <c r="E478" s="349" t="s">
        <v>661</v>
      </c>
      <c r="F478" s="350" t="s">
        <v>1347</v>
      </c>
    </row>
    <row r="479" spans="1:6" s="346" customFormat="1" ht="38.25">
      <c r="A479" s="347">
        <v>3</v>
      </c>
      <c r="B479" s="348">
        <v>3139402</v>
      </c>
      <c r="C479" s="349" t="s">
        <v>168</v>
      </c>
      <c r="D479" s="349" t="s">
        <v>657</v>
      </c>
      <c r="E479" s="349" t="s">
        <v>661</v>
      </c>
      <c r="F479" s="350" t="s">
        <v>1348</v>
      </c>
    </row>
    <row r="480" spans="1:6" s="346" customFormat="1" ht="63.75">
      <c r="A480" s="347">
        <v>3</v>
      </c>
      <c r="B480" s="348">
        <v>3139901</v>
      </c>
      <c r="C480" s="349" t="s">
        <v>168</v>
      </c>
      <c r="D480" s="349" t="s">
        <v>657</v>
      </c>
      <c r="E480" s="349" t="s">
        <v>661</v>
      </c>
      <c r="F480" s="350" t="s">
        <v>1349</v>
      </c>
    </row>
    <row r="481" spans="1:6" s="346" customFormat="1" ht="25.5">
      <c r="A481" s="347">
        <v>3</v>
      </c>
      <c r="B481" s="348">
        <v>3141001</v>
      </c>
      <c r="C481" s="349" t="s">
        <v>168</v>
      </c>
      <c r="D481" s="349" t="s">
        <v>663</v>
      </c>
      <c r="E481" s="349" t="s">
        <v>664</v>
      </c>
      <c r="F481" s="350" t="s">
        <v>1350</v>
      </c>
    </row>
    <row r="482" spans="1:6" s="346" customFormat="1" ht="51">
      <c r="A482" s="347">
        <v>3</v>
      </c>
      <c r="B482" s="348">
        <v>3141002</v>
      </c>
      <c r="C482" s="349" t="s">
        <v>168</v>
      </c>
      <c r="D482" s="349" t="s">
        <v>663</v>
      </c>
      <c r="E482" s="349" t="s">
        <v>664</v>
      </c>
      <c r="F482" s="350" t="s">
        <v>1351</v>
      </c>
    </row>
    <row r="483" spans="1:6" s="346" customFormat="1" ht="25.5">
      <c r="A483" s="347">
        <v>3</v>
      </c>
      <c r="B483" s="348">
        <v>3141003</v>
      </c>
      <c r="C483" s="349" t="s">
        <v>168</v>
      </c>
      <c r="D483" s="349" t="s">
        <v>663</v>
      </c>
      <c r="E483" s="349" t="s">
        <v>664</v>
      </c>
      <c r="F483" s="350" t="s">
        <v>1352</v>
      </c>
    </row>
    <row r="484" spans="1:6" s="346" customFormat="1" ht="25.5">
      <c r="A484" s="347">
        <v>3</v>
      </c>
      <c r="B484" s="348">
        <v>3141004</v>
      </c>
      <c r="C484" s="349" t="s">
        <v>168</v>
      </c>
      <c r="D484" s="349" t="s">
        <v>663</v>
      </c>
      <c r="E484" s="349" t="s">
        <v>664</v>
      </c>
      <c r="F484" s="350" t="s">
        <v>1353</v>
      </c>
    </row>
    <row r="485" spans="1:6" s="346" customFormat="1" ht="38.25">
      <c r="A485" s="347">
        <v>3</v>
      </c>
      <c r="B485" s="348">
        <v>3143001</v>
      </c>
      <c r="C485" s="349" t="s">
        <v>168</v>
      </c>
      <c r="D485" s="349" t="s">
        <v>663</v>
      </c>
      <c r="E485" s="349" t="s">
        <v>1059</v>
      </c>
      <c r="F485" s="350" t="s">
        <v>1354</v>
      </c>
    </row>
    <row r="486" spans="1:6" s="346" customFormat="1" ht="76.5">
      <c r="A486" s="347">
        <v>3</v>
      </c>
      <c r="B486" s="348">
        <v>3151201</v>
      </c>
      <c r="C486" s="349" t="s">
        <v>168</v>
      </c>
      <c r="D486" s="349" t="s">
        <v>1061</v>
      </c>
      <c r="E486" s="349" t="s">
        <v>1062</v>
      </c>
      <c r="F486" s="350" t="s">
        <v>1355</v>
      </c>
    </row>
    <row r="487" spans="1:6" s="346" customFormat="1" ht="76.5">
      <c r="A487" s="347">
        <v>3</v>
      </c>
      <c r="B487" s="348">
        <v>3151202</v>
      </c>
      <c r="C487" s="349" t="s">
        <v>168</v>
      </c>
      <c r="D487" s="349" t="s">
        <v>1061</v>
      </c>
      <c r="E487" s="349" t="s">
        <v>1062</v>
      </c>
      <c r="F487" s="350" t="s">
        <v>1356</v>
      </c>
    </row>
    <row r="488" spans="1:6" s="346" customFormat="1" ht="76.5">
      <c r="A488" s="347">
        <v>3</v>
      </c>
      <c r="B488" s="348">
        <v>3151203</v>
      </c>
      <c r="C488" s="349" t="s">
        <v>168</v>
      </c>
      <c r="D488" s="349" t="s">
        <v>1061</v>
      </c>
      <c r="E488" s="349" t="s">
        <v>1062</v>
      </c>
      <c r="F488" s="350" t="s">
        <v>1357</v>
      </c>
    </row>
    <row r="489" spans="1:6" s="346" customFormat="1" ht="76.5">
      <c r="A489" s="347">
        <v>3</v>
      </c>
      <c r="B489" s="348">
        <v>3151301</v>
      </c>
      <c r="C489" s="349" t="s">
        <v>168</v>
      </c>
      <c r="D489" s="349" t="s">
        <v>1061</v>
      </c>
      <c r="E489" s="349" t="s">
        <v>1062</v>
      </c>
      <c r="F489" s="350" t="s">
        <v>1358</v>
      </c>
    </row>
    <row r="490" spans="1:6" s="346" customFormat="1" ht="76.5">
      <c r="A490" s="347">
        <v>3</v>
      </c>
      <c r="B490" s="348">
        <v>3151302</v>
      </c>
      <c r="C490" s="349" t="s">
        <v>168</v>
      </c>
      <c r="D490" s="349" t="s">
        <v>1061</v>
      </c>
      <c r="E490" s="349" t="s">
        <v>1062</v>
      </c>
      <c r="F490" s="350" t="s">
        <v>1359</v>
      </c>
    </row>
    <row r="491" spans="1:6" s="346" customFormat="1" ht="76.5">
      <c r="A491" s="347">
        <v>3</v>
      </c>
      <c r="B491" s="348">
        <v>3152101</v>
      </c>
      <c r="C491" s="349" t="s">
        <v>168</v>
      </c>
      <c r="D491" s="349" t="s">
        <v>1061</v>
      </c>
      <c r="E491" s="349" t="s">
        <v>1064</v>
      </c>
      <c r="F491" s="350" t="s">
        <v>1360</v>
      </c>
    </row>
    <row r="492" spans="1:6" s="346" customFormat="1" ht="76.5">
      <c r="A492" s="347">
        <v>3</v>
      </c>
      <c r="B492" s="348">
        <v>3152102</v>
      </c>
      <c r="C492" s="349" t="s">
        <v>168</v>
      </c>
      <c r="D492" s="349" t="s">
        <v>1061</v>
      </c>
      <c r="E492" s="349" t="s">
        <v>1064</v>
      </c>
      <c r="F492" s="350" t="s">
        <v>1361</v>
      </c>
    </row>
    <row r="493" spans="1:6" s="346" customFormat="1" ht="76.5">
      <c r="A493" s="347">
        <v>3</v>
      </c>
      <c r="B493" s="348">
        <v>3152201</v>
      </c>
      <c r="C493" s="349" t="s">
        <v>168</v>
      </c>
      <c r="D493" s="349" t="s">
        <v>1061</v>
      </c>
      <c r="E493" s="349" t="s">
        <v>1064</v>
      </c>
      <c r="F493" s="350" t="s">
        <v>1362</v>
      </c>
    </row>
    <row r="494" spans="1:6" s="346" customFormat="1" ht="76.5">
      <c r="A494" s="347">
        <v>3</v>
      </c>
      <c r="B494" s="348">
        <v>3152301</v>
      </c>
      <c r="C494" s="349" t="s">
        <v>168</v>
      </c>
      <c r="D494" s="349" t="s">
        <v>1061</v>
      </c>
      <c r="E494" s="349" t="s">
        <v>1064</v>
      </c>
      <c r="F494" s="350" t="s">
        <v>1363</v>
      </c>
    </row>
    <row r="495" spans="1:6" s="346" customFormat="1" ht="51">
      <c r="A495" s="347">
        <v>3</v>
      </c>
      <c r="B495" s="348">
        <v>3161001</v>
      </c>
      <c r="C495" s="349" t="s">
        <v>168</v>
      </c>
      <c r="D495" s="349" t="s">
        <v>1067</v>
      </c>
      <c r="E495" s="349" t="s">
        <v>1364</v>
      </c>
      <c r="F495" s="350" t="s">
        <v>1365</v>
      </c>
    </row>
    <row r="496" spans="1:6" s="346" customFormat="1" ht="51">
      <c r="A496" s="347">
        <v>3</v>
      </c>
      <c r="B496" s="348">
        <v>3161002</v>
      </c>
      <c r="C496" s="349" t="s">
        <v>168</v>
      </c>
      <c r="D496" s="349" t="s">
        <v>1067</v>
      </c>
      <c r="E496" s="349" t="s">
        <v>1364</v>
      </c>
      <c r="F496" s="350" t="s">
        <v>1366</v>
      </c>
    </row>
    <row r="497" spans="1:6" s="346" customFormat="1" ht="51">
      <c r="A497" s="347">
        <v>3</v>
      </c>
      <c r="B497" s="348">
        <v>3161003</v>
      </c>
      <c r="C497" s="349" t="s">
        <v>168</v>
      </c>
      <c r="D497" s="349" t="s">
        <v>1067</v>
      </c>
      <c r="E497" s="349" t="s">
        <v>1364</v>
      </c>
      <c r="F497" s="350" t="s">
        <v>1367</v>
      </c>
    </row>
    <row r="498" spans="1:6" s="346" customFormat="1" ht="89.25">
      <c r="A498" s="347">
        <v>3</v>
      </c>
      <c r="B498" s="348">
        <v>3163001</v>
      </c>
      <c r="C498" s="349" t="s">
        <v>168</v>
      </c>
      <c r="D498" s="349" t="s">
        <v>1067</v>
      </c>
      <c r="E498" s="349" t="s">
        <v>1368</v>
      </c>
      <c r="F498" s="350" t="s">
        <v>1369</v>
      </c>
    </row>
    <row r="499" spans="1:6" s="346" customFormat="1" ht="51">
      <c r="A499" s="347">
        <v>3</v>
      </c>
      <c r="B499" s="348">
        <v>3163002</v>
      </c>
      <c r="C499" s="349" t="s">
        <v>168</v>
      </c>
      <c r="D499" s="349" t="s">
        <v>1067</v>
      </c>
      <c r="E499" s="349" t="s">
        <v>1368</v>
      </c>
      <c r="F499" s="350" t="s">
        <v>1370</v>
      </c>
    </row>
    <row r="500" spans="1:6" s="346" customFormat="1" ht="51">
      <c r="A500" s="347">
        <v>3</v>
      </c>
      <c r="B500" s="348">
        <v>3164001</v>
      </c>
      <c r="C500" s="349" t="s">
        <v>168</v>
      </c>
      <c r="D500" s="349" t="s">
        <v>1067</v>
      </c>
      <c r="E500" s="349" t="s">
        <v>1371</v>
      </c>
      <c r="F500" s="350" t="s">
        <v>1372</v>
      </c>
    </row>
    <row r="501" spans="1:6" s="346" customFormat="1" ht="63.75">
      <c r="A501" s="347">
        <v>3</v>
      </c>
      <c r="B501" s="348">
        <v>3169001</v>
      </c>
      <c r="C501" s="349" t="s">
        <v>168</v>
      </c>
      <c r="D501" s="349" t="s">
        <v>1067</v>
      </c>
      <c r="E501" s="349" t="s">
        <v>1068</v>
      </c>
      <c r="F501" s="350" t="s">
        <v>1373</v>
      </c>
    </row>
    <row r="502" spans="1:6" s="346" customFormat="1" ht="51">
      <c r="A502" s="347">
        <v>3</v>
      </c>
      <c r="B502" s="348">
        <v>3169002</v>
      </c>
      <c r="C502" s="349" t="s">
        <v>168</v>
      </c>
      <c r="D502" s="349" t="s">
        <v>1067</v>
      </c>
      <c r="E502" s="349" t="s">
        <v>1068</v>
      </c>
      <c r="F502" s="350" t="s">
        <v>1374</v>
      </c>
    </row>
    <row r="503" spans="1:6" s="346" customFormat="1" ht="51">
      <c r="A503" s="347">
        <v>3</v>
      </c>
      <c r="B503" s="348">
        <v>3169003</v>
      </c>
      <c r="C503" s="349" t="s">
        <v>168</v>
      </c>
      <c r="D503" s="349" t="s">
        <v>1067</v>
      </c>
      <c r="E503" s="349" t="s">
        <v>1068</v>
      </c>
      <c r="F503" s="350" t="s">
        <v>1375</v>
      </c>
    </row>
    <row r="504" spans="1:6" s="346" customFormat="1" ht="51">
      <c r="A504" s="347">
        <v>3</v>
      </c>
      <c r="B504" s="348">
        <v>3170201</v>
      </c>
      <c r="C504" s="349" t="s">
        <v>168</v>
      </c>
      <c r="D504" s="349" t="s">
        <v>1070</v>
      </c>
      <c r="E504" s="349" t="s">
        <v>1070</v>
      </c>
      <c r="F504" s="350" t="s">
        <v>1376</v>
      </c>
    </row>
    <row r="505" spans="1:6" s="346" customFormat="1" ht="63.75">
      <c r="A505" s="347">
        <v>3</v>
      </c>
      <c r="B505" s="348">
        <v>3181201</v>
      </c>
      <c r="C505" s="349" t="s">
        <v>168</v>
      </c>
      <c r="D505" s="349" t="s">
        <v>1074</v>
      </c>
      <c r="E505" s="349" t="s">
        <v>1075</v>
      </c>
      <c r="F505" s="350" t="s">
        <v>1377</v>
      </c>
    </row>
    <row r="506" spans="1:6" s="346" customFormat="1" ht="38.25">
      <c r="A506" s="347">
        <v>3</v>
      </c>
      <c r="B506" s="348">
        <v>3181202</v>
      </c>
      <c r="C506" s="349" t="s">
        <v>168</v>
      </c>
      <c r="D506" s="349" t="s">
        <v>1074</v>
      </c>
      <c r="E506" s="349" t="s">
        <v>1075</v>
      </c>
      <c r="F506" s="350" t="s">
        <v>1378</v>
      </c>
    </row>
    <row r="507" spans="1:6" s="346" customFormat="1" ht="38.25">
      <c r="A507" s="347">
        <v>3</v>
      </c>
      <c r="B507" s="348">
        <v>3181203</v>
      </c>
      <c r="C507" s="349" t="s">
        <v>168</v>
      </c>
      <c r="D507" s="349" t="s">
        <v>1074</v>
      </c>
      <c r="E507" s="349" t="s">
        <v>1075</v>
      </c>
      <c r="F507" s="350" t="s">
        <v>1379</v>
      </c>
    </row>
    <row r="508" spans="1:6" s="346" customFormat="1" ht="51">
      <c r="A508" s="347">
        <v>3</v>
      </c>
      <c r="B508" s="348">
        <v>3192201</v>
      </c>
      <c r="C508" s="349" t="s">
        <v>168</v>
      </c>
      <c r="D508" s="349" t="s">
        <v>1380</v>
      </c>
      <c r="E508" s="349" t="s">
        <v>1381</v>
      </c>
      <c r="F508" s="350" t="s">
        <v>1382</v>
      </c>
    </row>
    <row r="509" spans="1:6" s="346" customFormat="1" ht="38.25">
      <c r="A509" s="347">
        <v>3</v>
      </c>
      <c r="B509" s="348">
        <v>3201101</v>
      </c>
      <c r="C509" s="349" t="s">
        <v>168</v>
      </c>
      <c r="D509" s="349" t="s">
        <v>1080</v>
      </c>
      <c r="E509" s="349" t="s">
        <v>1081</v>
      </c>
      <c r="F509" s="350" t="s">
        <v>1383</v>
      </c>
    </row>
    <row r="510" spans="1:6" s="346" customFormat="1" ht="38.25">
      <c r="A510" s="347">
        <v>3</v>
      </c>
      <c r="B510" s="348">
        <v>3201102</v>
      </c>
      <c r="C510" s="349" t="s">
        <v>168</v>
      </c>
      <c r="D510" s="349" t="s">
        <v>1080</v>
      </c>
      <c r="E510" s="349" t="s">
        <v>1081</v>
      </c>
      <c r="F510" s="350" t="s">
        <v>1384</v>
      </c>
    </row>
    <row r="511" spans="1:6" s="346" customFormat="1" ht="51">
      <c r="A511" s="347">
        <v>3</v>
      </c>
      <c r="B511" s="348">
        <v>3201401</v>
      </c>
      <c r="C511" s="349" t="s">
        <v>168</v>
      </c>
      <c r="D511" s="349" t="s">
        <v>1080</v>
      </c>
      <c r="E511" s="349" t="s">
        <v>1081</v>
      </c>
      <c r="F511" s="350" t="s">
        <v>1385</v>
      </c>
    </row>
    <row r="512" spans="1:6" s="346" customFormat="1" ht="51">
      <c r="A512" s="347">
        <v>3</v>
      </c>
      <c r="B512" s="348">
        <v>3202201</v>
      </c>
      <c r="C512" s="349" t="s">
        <v>168</v>
      </c>
      <c r="D512" s="349" t="s">
        <v>1080</v>
      </c>
      <c r="E512" s="349" t="s">
        <v>1083</v>
      </c>
      <c r="F512" s="350" t="s">
        <v>1386</v>
      </c>
    </row>
    <row r="513" spans="1:6" s="346" customFormat="1" ht="51">
      <c r="A513" s="347">
        <v>3</v>
      </c>
      <c r="B513" s="348">
        <v>3202301</v>
      </c>
      <c r="C513" s="349" t="s">
        <v>168</v>
      </c>
      <c r="D513" s="349" t="s">
        <v>1080</v>
      </c>
      <c r="E513" s="349" t="s">
        <v>1083</v>
      </c>
      <c r="F513" s="350" t="s">
        <v>1387</v>
      </c>
    </row>
    <row r="514" spans="1:6" s="346" customFormat="1" ht="89.25">
      <c r="A514" s="347">
        <v>3</v>
      </c>
      <c r="B514" s="348">
        <v>3202302</v>
      </c>
      <c r="C514" s="349" t="s">
        <v>168</v>
      </c>
      <c r="D514" s="349" t="s">
        <v>1080</v>
      </c>
      <c r="E514" s="349" t="s">
        <v>1083</v>
      </c>
      <c r="F514" s="350" t="s">
        <v>1388</v>
      </c>
    </row>
    <row r="515" spans="1:6" s="346" customFormat="1" ht="114.75">
      <c r="A515" s="347">
        <v>3</v>
      </c>
      <c r="B515" s="348">
        <v>3202303</v>
      </c>
      <c r="C515" s="349" t="s">
        <v>168</v>
      </c>
      <c r="D515" s="349" t="s">
        <v>1080</v>
      </c>
      <c r="E515" s="349" t="s">
        <v>1083</v>
      </c>
      <c r="F515" s="350" t="s">
        <v>1389</v>
      </c>
    </row>
    <row r="516" spans="1:6" s="346" customFormat="1" ht="76.5">
      <c r="A516" s="347">
        <v>3</v>
      </c>
      <c r="B516" s="348">
        <v>3202304</v>
      </c>
      <c r="C516" s="349" t="s">
        <v>168</v>
      </c>
      <c r="D516" s="349" t="s">
        <v>1080</v>
      </c>
      <c r="E516" s="349" t="s">
        <v>1083</v>
      </c>
      <c r="F516" s="350" t="s">
        <v>1390</v>
      </c>
    </row>
    <row r="517" spans="1:6" s="346" customFormat="1" ht="63.75">
      <c r="A517" s="347">
        <v>3</v>
      </c>
      <c r="B517" s="348">
        <v>3202901</v>
      </c>
      <c r="C517" s="349" t="s">
        <v>168</v>
      </c>
      <c r="D517" s="349" t="s">
        <v>1080</v>
      </c>
      <c r="E517" s="349" t="s">
        <v>1083</v>
      </c>
      <c r="F517" s="350" t="s">
        <v>1391</v>
      </c>
    </row>
    <row r="518" spans="1:6" s="346" customFormat="1" ht="51">
      <c r="A518" s="347">
        <v>3</v>
      </c>
      <c r="B518" s="348">
        <v>3202902</v>
      </c>
      <c r="C518" s="349" t="s">
        <v>168</v>
      </c>
      <c r="D518" s="349" t="s">
        <v>1080</v>
      </c>
      <c r="E518" s="349" t="s">
        <v>1083</v>
      </c>
      <c r="F518" s="350" t="s">
        <v>1392</v>
      </c>
    </row>
    <row r="519" spans="1:6" s="346" customFormat="1" ht="38.25">
      <c r="A519" s="347">
        <v>3</v>
      </c>
      <c r="B519" s="348">
        <v>3202903</v>
      </c>
      <c r="C519" s="349" t="s">
        <v>168</v>
      </c>
      <c r="D519" s="349" t="s">
        <v>1080</v>
      </c>
      <c r="E519" s="349" t="s">
        <v>1083</v>
      </c>
      <c r="F519" s="350" t="s">
        <v>1393</v>
      </c>
    </row>
    <row r="520" spans="1:6" s="346" customFormat="1" ht="25.5">
      <c r="A520" s="347">
        <v>3</v>
      </c>
      <c r="B520" s="348">
        <v>3202904</v>
      </c>
      <c r="C520" s="349" t="s">
        <v>168</v>
      </c>
      <c r="D520" s="349" t="s">
        <v>1080</v>
      </c>
      <c r="E520" s="349" t="s">
        <v>1083</v>
      </c>
      <c r="F520" s="350" t="s">
        <v>1394</v>
      </c>
    </row>
    <row r="521" spans="1:6" s="346" customFormat="1" ht="25.5">
      <c r="A521" s="347">
        <v>3</v>
      </c>
      <c r="B521" s="348">
        <v>3202905</v>
      </c>
      <c r="C521" s="349" t="s">
        <v>168</v>
      </c>
      <c r="D521" s="349" t="s">
        <v>1080</v>
      </c>
      <c r="E521" s="349" t="s">
        <v>1083</v>
      </c>
      <c r="F521" s="350" t="s">
        <v>1395</v>
      </c>
    </row>
    <row r="522" spans="1:6" s="346" customFormat="1" ht="25.5">
      <c r="A522" s="347">
        <v>3</v>
      </c>
      <c r="B522" s="348">
        <v>3202906</v>
      </c>
      <c r="C522" s="349" t="s">
        <v>168</v>
      </c>
      <c r="D522" s="349" t="s">
        <v>1080</v>
      </c>
      <c r="E522" s="349" t="s">
        <v>1083</v>
      </c>
      <c r="F522" s="350" t="s">
        <v>1396</v>
      </c>
    </row>
    <row r="523" spans="1:6" s="346" customFormat="1" ht="25.5">
      <c r="A523" s="347">
        <v>3</v>
      </c>
      <c r="B523" s="348">
        <v>3202907</v>
      </c>
      <c r="C523" s="349" t="s">
        <v>168</v>
      </c>
      <c r="D523" s="349" t="s">
        <v>1080</v>
      </c>
      <c r="E523" s="349" t="s">
        <v>1083</v>
      </c>
      <c r="F523" s="350" t="s">
        <v>1397</v>
      </c>
    </row>
    <row r="524" spans="1:6" s="346" customFormat="1" ht="25.5">
      <c r="A524" s="347">
        <v>3</v>
      </c>
      <c r="B524" s="348">
        <v>3202908</v>
      </c>
      <c r="C524" s="349" t="s">
        <v>168</v>
      </c>
      <c r="D524" s="349" t="s">
        <v>1080</v>
      </c>
      <c r="E524" s="349" t="s">
        <v>1083</v>
      </c>
      <c r="F524" s="350" t="s">
        <v>1398</v>
      </c>
    </row>
    <row r="525" spans="1:6" s="346" customFormat="1" ht="51">
      <c r="A525" s="347">
        <v>3</v>
      </c>
      <c r="B525" s="348">
        <v>3203001</v>
      </c>
      <c r="C525" s="349" t="s">
        <v>168</v>
      </c>
      <c r="D525" s="349" t="s">
        <v>1080</v>
      </c>
      <c r="E525" s="349" t="s">
        <v>1399</v>
      </c>
      <c r="F525" s="350" t="s">
        <v>1400</v>
      </c>
    </row>
    <row r="526" spans="1:6" s="346" customFormat="1" ht="63.75">
      <c r="A526" s="347">
        <v>3</v>
      </c>
      <c r="B526" s="348">
        <v>3203002</v>
      </c>
      <c r="C526" s="349" t="s">
        <v>168</v>
      </c>
      <c r="D526" s="349" t="s">
        <v>1080</v>
      </c>
      <c r="E526" s="349" t="s">
        <v>1399</v>
      </c>
      <c r="F526" s="350" t="s">
        <v>1401</v>
      </c>
    </row>
    <row r="527" spans="1:6" s="346" customFormat="1" ht="25.5">
      <c r="A527" s="347">
        <v>3</v>
      </c>
      <c r="B527" s="348">
        <v>3203003</v>
      </c>
      <c r="C527" s="349" t="s">
        <v>168</v>
      </c>
      <c r="D527" s="349" t="s">
        <v>1080</v>
      </c>
      <c r="E527" s="349" t="s">
        <v>1399</v>
      </c>
      <c r="F527" s="350" t="s">
        <v>1402</v>
      </c>
    </row>
    <row r="528" spans="1:6" s="346" customFormat="1" ht="76.5">
      <c r="A528" s="347">
        <v>3</v>
      </c>
      <c r="B528" s="348">
        <v>3210001</v>
      </c>
      <c r="C528" s="349" t="s">
        <v>168</v>
      </c>
      <c r="D528" s="349" t="s">
        <v>1403</v>
      </c>
      <c r="E528" s="349" t="s">
        <v>1403</v>
      </c>
      <c r="F528" s="350" t="s">
        <v>1404</v>
      </c>
    </row>
    <row r="529" spans="1:6" s="346" customFormat="1" ht="114.75">
      <c r="A529" s="347">
        <v>3</v>
      </c>
      <c r="B529" s="348">
        <v>3210002</v>
      </c>
      <c r="C529" s="349" t="s">
        <v>168</v>
      </c>
      <c r="D529" s="349" t="s">
        <v>1403</v>
      </c>
      <c r="E529" s="349" t="s">
        <v>1403</v>
      </c>
      <c r="F529" s="350" t="s">
        <v>1405</v>
      </c>
    </row>
    <row r="530" spans="1:6" s="346" customFormat="1" ht="38.25">
      <c r="A530" s="347">
        <v>3</v>
      </c>
      <c r="B530" s="348">
        <v>3210003</v>
      </c>
      <c r="C530" s="349" t="s">
        <v>168</v>
      </c>
      <c r="D530" s="349" t="s">
        <v>1403</v>
      </c>
      <c r="E530" s="349" t="s">
        <v>1403</v>
      </c>
      <c r="F530" s="350" t="s">
        <v>1406</v>
      </c>
    </row>
    <row r="531" spans="1:6" s="346" customFormat="1" ht="38.25">
      <c r="A531" s="347">
        <v>3</v>
      </c>
      <c r="B531" s="348">
        <v>3210004</v>
      </c>
      <c r="C531" s="349" t="s">
        <v>168</v>
      </c>
      <c r="D531" s="349" t="s">
        <v>1403</v>
      </c>
      <c r="E531" s="349" t="s">
        <v>1403</v>
      </c>
      <c r="F531" s="350" t="s">
        <v>1407</v>
      </c>
    </row>
    <row r="532" spans="1:6" s="346" customFormat="1" ht="63.75">
      <c r="A532" s="347">
        <v>3</v>
      </c>
      <c r="B532" s="348">
        <v>3210005</v>
      </c>
      <c r="C532" s="349" t="s">
        <v>168</v>
      </c>
      <c r="D532" s="349" t="s">
        <v>1403</v>
      </c>
      <c r="E532" s="349" t="s">
        <v>1403</v>
      </c>
      <c r="F532" s="350" t="s">
        <v>1408</v>
      </c>
    </row>
    <row r="533" spans="1:6" s="346" customFormat="1" ht="63.75">
      <c r="A533" s="347">
        <v>3</v>
      </c>
      <c r="B533" s="348">
        <v>3221901</v>
      </c>
      <c r="C533" s="349" t="s">
        <v>168</v>
      </c>
      <c r="D533" s="349" t="s">
        <v>1088</v>
      </c>
      <c r="E533" s="349" t="s">
        <v>1089</v>
      </c>
      <c r="F533" s="350" t="s">
        <v>1409</v>
      </c>
    </row>
    <row r="534" spans="1:6" s="346" customFormat="1" ht="51">
      <c r="A534" s="347">
        <v>3</v>
      </c>
      <c r="B534" s="348">
        <v>3221902</v>
      </c>
      <c r="C534" s="349" t="s">
        <v>168</v>
      </c>
      <c r="D534" s="349" t="s">
        <v>1088</v>
      </c>
      <c r="E534" s="349" t="s">
        <v>1089</v>
      </c>
      <c r="F534" s="350" t="s">
        <v>1410</v>
      </c>
    </row>
    <row r="535" spans="1:6" s="346" customFormat="1" ht="51">
      <c r="A535" s="347">
        <v>3</v>
      </c>
      <c r="B535" s="348">
        <v>3221903</v>
      </c>
      <c r="C535" s="349" t="s">
        <v>168</v>
      </c>
      <c r="D535" s="349" t="s">
        <v>1088</v>
      </c>
      <c r="E535" s="349" t="s">
        <v>1089</v>
      </c>
      <c r="F535" s="350" t="s">
        <v>1411</v>
      </c>
    </row>
    <row r="536" spans="1:6" s="346" customFormat="1" ht="38.25">
      <c r="A536" s="347">
        <v>3</v>
      </c>
      <c r="B536" s="348">
        <v>3221904</v>
      </c>
      <c r="C536" s="349" t="s">
        <v>168</v>
      </c>
      <c r="D536" s="349" t="s">
        <v>1088</v>
      </c>
      <c r="E536" s="349" t="s">
        <v>1089</v>
      </c>
      <c r="F536" s="350" t="s">
        <v>1412</v>
      </c>
    </row>
    <row r="537" spans="1:6" s="346" customFormat="1" ht="153">
      <c r="A537" s="347">
        <v>3</v>
      </c>
      <c r="B537" s="348">
        <v>3222901</v>
      </c>
      <c r="C537" s="349" t="s">
        <v>168</v>
      </c>
      <c r="D537" s="349" t="s">
        <v>1088</v>
      </c>
      <c r="E537" s="349" t="s">
        <v>1413</v>
      </c>
      <c r="F537" s="350" t="s">
        <v>1414</v>
      </c>
    </row>
    <row r="538" spans="1:6" s="346" customFormat="1" ht="51">
      <c r="A538" s="347">
        <v>3</v>
      </c>
      <c r="B538" s="348">
        <v>3222902</v>
      </c>
      <c r="C538" s="349" t="s">
        <v>168</v>
      </c>
      <c r="D538" s="349" t="s">
        <v>1088</v>
      </c>
      <c r="E538" s="349" t="s">
        <v>1413</v>
      </c>
      <c r="F538" s="350" t="s">
        <v>1415</v>
      </c>
    </row>
    <row r="539" spans="1:6" s="346" customFormat="1" ht="51">
      <c r="A539" s="347">
        <v>3</v>
      </c>
      <c r="B539" s="348">
        <v>3222903</v>
      </c>
      <c r="C539" s="349" t="s">
        <v>168</v>
      </c>
      <c r="D539" s="349" t="s">
        <v>1088</v>
      </c>
      <c r="E539" s="349" t="s">
        <v>1413</v>
      </c>
      <c r="F539" s="350" t="s">
        <v>1416</v>
      </c>
    </row>
    <row r="540" spans="1:6" s="346" customFormat="1" ht="25.5">
      <c r="A540" s="347">
        <v>3</v>
      </c>
      <c r="B540" s="348">
        <v>3231001</v>
      </c>
      <c r="C540" s="349" t="s">
        <v>168</v>
      </c>
      <c r="D540" s="349" t="s">
        <v>1417</v>
      </c>
      <c r="E540" s="349" t="s">
        <v>1418</v>
      </c>
      <c r="F540" s="350" t="s">
        <v>1419</v>
      </c>
    </row>
    <row r="541" spans="1:6" s="346" customFormat="1" ht="25.5">
      <c r="A541" s="347">
        <v>3</v>
      </c>
      <c r="B541" s="348">
        <v>3239401</v>
      </c>
      <c r="C541" s="349" t="s">
        <v>168</v>
      </c>
      <c r="D541" s="349" t="s">
        <v>1417</v>
      </c>
      <c r="E541" s="349" t="s">
        <v>1420</v>
      </c>
      <c r="F541" s="350" t="s">
        <v>1421</v>
      </c>
    </row>
    <row r="542" spans="1:6" s="346" customFormat="1" ht="25.5">
      <c r="A542" s="347">
        <v>3</v>
      </c>
      <c r="B542" s="348">
        <v>3239601</v>
      </c>
      <c r="C542" s="349" t="s">
        <v>168</v>
      </c>
      <c r="D542" s="349" t="s">
        <v>1417</v>
      </c>
      <c r="E542" s="349" t="s">
        <v>1420</v>
      </c>
      <c r="F542" s="350" t="s">
        <v>1422</v>
      </c>
    </row>
    <row r="543" spans="1:6" s="346" customFormat="1" ht="38.25">
      <c r="A543" s="347">
        <v>3</v>
      </c>
      <c r="B543" s="348">
        <v>3239901</v>
      </c>
      <c r="C543" s="349" t="s">
        <v>168</v>
      </c>
      <c r="D543" s="349" t="s">
        <v>1417</v>
      </c>
      <c r="E543" s="349" t="s">
        <v>1420</v>
      </c>
      <c r="F543" s="350" t="s">
        <v>1423</v>
      </c>
    </row>
    <row r="544" spans="1:6" s="346" customFormat="1" ht="51">
      <c r="A544" s="347">
        <v>3</v>
      </c>
      <c r="B544" s="348">
        <v>3242101</v>
      </c>
      <c r="C544" s="349" t="s">
        <v>168</v>
      </c>
      <c r="D544" s="349" t="s">
        <v>1424</v>
      </c>
      <c r="E544" s="349" t="s">
        <v>1425</v>
      </c>
      <c r="F544" s="350" t="s">
        <v>1426</v>
      </c>
    </row>
    <row r="545" spans="1:6" s="346" customFormat="1" ht="25.5">
      <c r="A545" s="347">
        <v>3</v>
      </c>
      <c r="B545" s="348">
        <v>3242102</v>
      </c>
      <c r="C545" s="349" t="s">
        <v>168</v>
      </c>
      <c r="D545" s="349" t="s">
        <v>1424</v>
      </c>
      <c r="E545" s="349" t="s">
        <v>1425</v>
      </c>
      <c r="F545" s="350" t="s">
        <v>1427</v>
      </c>
    </row>
    <row r="546" spans="1:6" s="346" customFormat="1" ht="38.25">
      <c r="A546" s="347">
        <v>3</v>
      </c>
      <c r="B546" s="348">
        <v>3242103</v>
      </c>
      <c r="C546" s="349" t="s">
        <v>168</v>
      </c>
      <c r="D546" s="349" t="s">
        <v>1424</v>
      </c>
      <c r="E546" s="349" t="s">
        <v>1425</v>
      </c>
      <c r="F546" s="350" t="s">
        <v>1428</v>
      </c>
    </row>
    <row r="547" spans="1:6" s="346" customFormat="1" ht="25.5">
      <c r="A547" s="347">
        <v>3</v>
      </c>
      <c r="B547" s="348">
        <v>3242104</v>
      </c>
      <c r="C547" s="349" t="s">
        <v>168</v>
      </c>
      <c r="D547" s="349" t="s">
        <v>1424</v>
      </c>
      <c r="E547" s="349" t="s">
        <v>1425</v>
      </c>
      <c r="F547" s="350" t="s">
        <v>1429</v>
      </c>
    </row>
    <row r="548" spans="1:6" s="346" customFormat="1" ht="63.75">
      <c r="A548" s="347">
        <v>3</v>
      </c>
      <c r="B548" s="348">
        <v>3251101</v>
      </c>
      <c r="C548" s="349" t="s">
        <v>168</v>
      </c>
      <c r="D548" s="349" t="s">
        <v>1091</v>
      </c>
      <c r="E548" s="349" t="s">
        <v>1430</v>
      </c>
      <c r="F548" s="350" t="s">
        <v>1431</v>
      </c>
    </row>
    <row r="549" spans="1:6" s="346" customFormat="1" ht="76.5">
      <c r="A549" s="347">
        <v>3</v>
      </c>
      <c r="B549" s="348">
        <v>3252001</v>
      </c>
      <c r="C549" s="349" t="s">
        <v>168</v>
      </c>
      <c r="D549" s="349" t="s">
        <v>1091</v>
      </c>
      <c r="E549" s="349" t="s">
        <v>1432</v>
      </c>
      <c r="F549" s="350" t="s">
        <v>1433</v>
      </c>
    </row>
    <row r="550" spans="1:6" s="346" customFormat="1" ht="25.5">
      <c r="A550" s="347">
        <v>3</v>
      </c>
      <c r="B550" s="348">
        <v>3252002</v>
      </c>
      <c r="C550" s="349" t="s">
        <v>168</v>
      </c>
      <c r="D550" s="349" t="s">
        <v>1091</v>
      </c>
      <c r="E550" s="349" t="s">
        <v>1432</v>
      </c>
      <c r="F550" s="350" t="s">
        <v>1434</v>
      </c>
    </row>
    <row r="551" spans="1:6" s="346" customFormat="1" ht="25.5">
      <c r="A551" s="347">
        <v>3</v>
      </c>
      <c r="B551" s="348">
        <v>3259101</v>
      </c>
      <c r="C551" s="349" t="s">
        <v>168</v>
      </c>
      <c r="D551" s="349" t="s">
        <v>1091</v>
      </c>
      <c r="E551" s="349" t="s">
        <v>1092</v>
      </c>
      <c r="F551" s="350" t="s">
        <v>1435</v>
      </c>
    </row>
    <row r="552" spans="1:6" s="346" customFormat="1" ht="63.75">
      <c r="A552" s="347">
        <v>3</v>
      </c>
      <c r="B552" s="348">
        <v>3259201</v>
      </c>
      <c r="C552" s="349" t="s">
        <v>168</v>
      </c>
      <c r="D552" s="349" t="s">
        <v>1091</v>
      </c>
      <c r="E552" s="349" t="s">
        <v>1092</v>
      </c>
      <c r="F552" s="350" t="s">
        <v>1436</v>
      </c>
    </row>
    <row r="553" spans="1:6" s="346" customFormat="1" ht="25.5">
      <c r="A553" s="347">
        <v>3</v>
      </c>
      <c r="B553" s="348">
        <v>3259202</v>
      </c>
      <c r="C553" s="349" t="s">
        <v>168</v>
      </c>
      <c r="D553" s="349" t="s">
        <v>1091</v>
      </c>
      <c r="E553" s="349" t="s">
        <v>1092</v>
      </c>
      <c r="F553" s="350" t="s">
        <v>1437</v>
      </c>
    </row>
    <row r="554" spans="1:6" s="346" customFormat="1" ht="38.25">
      <c r="A554" s="347">
        <v>3</v>
      </c>
      <c r="B554" s="348">
        <v>3259301</v>
      </c>
      <c r="C554" s="349" t="s">
        <v>168</v>
      </c>
      <c r="D554" s="349" t="s">
        <v>1091</v>
      </c>
      <c r="E554" s="349" t="s">
        <v>1092</v>
      </c>
      <c r="F554" s="350" t="s">
        <v>1438</v>
      </c>
    </row>
    <row r="555" spans="1:6" s="346" customFormat="1" ht="51">
      <c r="A555" s="347">
        <v>3</v>
      </c>
      <c r="B555" s="348">
        <v>3259302</v>
      </c>
      <c r="C555" s="349" t="s">
        <v>168</v>
      </c>
      <c r="D555" s="349" t="s">
        <v>1091</v>
      </c>
      <c r="E555" s="349" t="s">
        <v>1092</v>
      </c>
      <c r="F555" s="350" t="s">
        <v>1439</v>
      </c>
    </row>
    <row r="556" spans="1:6" s="346" customFormat="1" ht="114.75">
      <c r="A556" s="347">
        <v>3</v>
      </c>
      <c r="B556" s="348">
        <v>3261001</v>
      </c>
      <c r="C556" s="349" t="s">
        <v>168</v>
      </c>
      <c r="D556" s="349" t="s">
        <v>1094</v>
      </c>
      <c r="E556" s="349" t="s">
        <v>1440</v>
      </c>
      <c r="F556" s="350" t="s">
        <v>1441</v>
      </c>
    </row>
    <row r="557" spans="1:6" s="346" customFormat="1" ht="89.25">
      <c r="A557" s="347">
        <v>3</v>
      </c>
      <c r="B557" s="348">
        <v>3261002</v>
      </c>
      <c r="C557" s="349" t="s">
        <v>168</v>
      </c>
      <c r="D557" s="349" t="s">
        <v>1094</v>
      </c>
      <c r="E557" s="349" t="s">
        <v>1440</v>
      </c>
      <c r="F557" s="350" t="s">
        <v>1442</v>
      </c>
    </row>
    <row r="558" spans="1:6" s="346" customFormat="1" ht="51">
      <c r="A558" s="347">
        <v>3</v>
      </c>
      <c r="B558" s="348">
        <v>3261003</v>
      </c>
      <c r="C558" s="349" t="s">
        <v>168</v>
      </c>
      <c r="D558" s="349" t="s">
        <v>1094</v>
      </c>
      <c r="E558" s="349" t="s">
        <v>1440</v>
      </c>
      <c r="F558" s="350" t="s">
        <v>1443</v>
      </c>
    </row>
    <row r="559" spans="1:6" s="346" customFormat="1" ht="25.5">
      <c r="A559" s="347">
        <v>3</v>
      </c>
      <c r="B559" s="348">
        <v>3261004</v>
      </c>
      <c r="C559" s="349" t="s">
        <v>168</v>
      </c>
      <c r="D559" s="349" t="s">
        <v>1094</v>
      </c>
      <c r="E559" s="349" t="s">
        <v>1440</v>
      </c>
      <c r="F559" s="350" t="s">
        <v>1444</v>
      </c>
    </row>
    <row r="560" spans="1:6" s="346" customFormat="1" ht="51">
      <c r="A560" s="347">
        <v>3</v>
      </c>
      <c r="B560" s="348">
        <v>3262001</v>
      </c>
      <c r="C560" s="349" t="s">
        <v>168</v>
      </c>
      <c r="D560" s="349" t="s">
        <v>1094</v>
      </c>
      <c r="E560" s="349" t="s">
        <v>1445</v>
      </c>
      <c r="F560" s="350" t="s">
        <v>1446</v>
      </c>
    </row>
    <row r="561" spans="1:6" s="346" customFormat="1" ht="51">
      <c r="A561" s="347">
        <v>3</v>
      </c>
      <c r="B561" s="348">
        <v>3263001</v>
      </c>
      <c r="C561" s="349" t="s">
        <v>168</v>
      </c>
      <c r="D561" s="349" t="s">
        <v>1094</v>
      </c>
      <c r="E561" s="349" t="s">
        <v>1447</v>
      </c>
      <c r="F561" s="350" t="s">
        <v>1448</v>
      </c>
    </row>
    <row r="562" spans="1:6" s="346" customFormat="1" ht="51">
      <c r="A562" s="347">
        <v>3</v>
      </c>
      <c r="B562" s="348">
        <v>3263002</v>
      </c>
      <c r="C562" s="349" t="s">
        <v>168</v>
      </c>
      <c r="D562" s="349" t="s">
        <v>1094</v>
      </c>
      <c r="E562" s="349" t="s">
        <v>1447</v>
      </c>
      <c r="F562" s="350" t="s">
        <v>1449</v>
      </c>
    </row>
    <row r="563" spans="1:6" s="346" customFormat="1" ht="38.25">
      <c r="A563" s="347">
        <v>3</v>
      </c>
      <c r="B563" s="348">
        <v>3263003</v>
      </c>
      <c r="C563" s="349" t="s">
        <v>168</v>
      </c>
      <c r="D563" s="349" t="s">
        <v>1094</v>
      </c>
      <c r="E563" s="349" t="s">
        <v>1447</v>
      </c>
      <c r="F563" s="350" t="s">
        <v>1450</v>
      </c>
    </row>
    <row r="564" spans="1:6" s="346" customFormat="1" ht="25.5">
      <c r="A564" s="347">
        <v>3</v>
      </c>
      <c r="B564" s="348">
        <v>3263004</v>
      </c>
      <c r="C564" s="349" t="s">
        <v>168</v>
      </c>
      <c r="D564" s="349" t="s">
        <v>1094</v>
      </c>
      <c r="E564" s="349" t="s">
        <v>1447</v>
      </c>
      <c r="F564" s="350" t="s">
        <v>1451</v>
      </c>
    </row>
    <row r="565" spans="1:6" s="346" customFormat="1" ht="25.5">
      <c r="A565" s="347">
        <v>3</v>
      </c>
      <c r="B565" s="348">
        <v>3263005</v>
      </c>
      <c r="C565" s="349" t="s">
        <v>168</v>
      </c>
      <c r="D565" s="349" t="s">
        <v>1094</v>
      </c>
      <c r="E565" s="349" t="s">
        <v>1447</v>
      </c>
      <c r="F565" s="350" t="s">
        <v>1452</v>
      </c>
    </row>
    <row r="566" spans="1:6" s="346" customFormat="1" ht="63.75">
      <c r="A566" s="347">
        <v>3</v>
      </c>
      <c r="B566" s="348">
        <v>3264001</v>
      </c>
      <c r="C566" s="349" t="s">
        <v>168</v>
      </c>
      <c r="D566" s="349" t="s">
        <v>1094</v>
      </c>
      <c r="E566" s="349" t="s">
        <v>1453</v>
      </c>
      <c r="F566" s="350" t="s">
        <v>1454</v>
      </c>
    </row>
    <row r="567" spans="1:6" s="346" customFormat="1" ht="76.5">
      <c r="A567" s="347">
        <v>3</v>
      </c>
      <c r="B567" s="348">
        <v>3264002</v>
      </c>
      <c r="C567" s="349" t="s">
        <v>168</v>
      </c>
      <c r="D567" s="349" t="s">
        <v>1094</v>
      </c>
      <c r="E567" s="349" t="s">
        <v>1453</v>
      </c>
      <c r="F567" s="350" t="s">
        <v>1455</v>
      </c>
    </row>
    <row r="568" spans="1:6" s="346" customFormat="1" ht="89.25">
      <c r="A568" s="347">
        <v>3</v>
      </c>
      <c r="B568" s="348">
        <v>3265101</v>
      </c>
      <c r="C568" s="349" t="s">
        <v>168</v>
      </c>
      <c r="D568" s="349" t="s">
        <v>1094</v>
      </c>
      <c r="E568" s="349" t="s">
        <v>1456</v>
      </c>
      <c r="F568" s="350" t="s">
        <v>1457</v>
      </c>
    </row>
    <row r="569" spans="1:6" s="346" customFormat="1" ht="38.25">
      <c r="A569" s="347">
        <v>3</v>
      </c>
      <c r="B569" s="348">
        <v>3265102</v>
      </c>
      <c r="C569" s="349" t="s">
        <v>168</v>
      </c>
      <c r="D569" s="349" t="s">
        <v>1094</v>
      </c>
      <c r="E569" s="349" t="s">
        <v>1456</v>
      </c>
      <c r="F569" s="350" t="s">
        <v>1458</v>
      </c>
    </row>
    <row r="570" spans="1:6" s="346" customFormat="1" ht="89.25">
      <c r="A570" s="347">
        <v>3</v>
      </c>
      <c r="B570" s="348">
        <v>3265103</v>
      </c>
      <c r="C570" s="349" t="s">
        <v>168</v>
      </c>
      <c r="D570" s="349" t="s">
        <v>1094</v>
      </c>
      <c r="E570" s="349" t="s">
        <v>1456</v>
      </c>
      <c r="F570" s="350" t="s">
        <v>1459</v>
      </c>
    </row>
    <row r="571" spans="1:6" s="346" customFormat="1" ht="114.75">
      <c r="A571" s="347">
        <v>3</v>
      </c>
      <c r="B571" s="348">
        <v>3265104</v>
      </c>
      <c r="C571" s="349" t="s">
        <v>168</v>
      </c>
      <c r="D571" s="349" t="s">
        <v>1094</v>
      </c>
      <c r="E571" s="349" t="s">
        <v>1456</v>
      </c>
      <c r="F571" s="350" t="s">
        <v>1460</v>
      </c>
    </row>
    <row r="572" spans="1:6" s="346" customFormat="1" ht="63.75">
      <c r="A572" s="347">
        <v>3</v>
      </c>
      <c r="B572" s="348">
        <v>3265105</v>
      </c>
      <c r="C572" s="349" t="s">
        <v>168</v>
      </c>
      <c r="D572" s="349" t="s">
        <v>1094</v>
      </c>
      <c r="E572" s="349" t="s">
        <v>1456</v>
      </c>
      <c r="F572" s="350" t="s">
        <v>1461</v>
      </c>
    </row>
    <row r="573" spans="1:6" s="346" customFormat="1" ht="204">
      <c r="A573" s="347">
        <v>3</v>
      </c>
      <c r="B573" s="348">
        <v>3265106</v>
      </c>
      <c r="C573" s="349" t="s">
        <v>168</v>
      </c>
      <c r="D573" s="349" t="s">
        <v>1094</v>
      </c>
      <c r="E573" s="349" t="s">
        <v>1456</v>
      </c>
      <c r="F573" s="350" t="s">
        <v>1462</v>
      </c>
    </row>
    <row r="574" spans="1:6" s="346" customFormat="1" ht="76.5">
      <c r="A574" s="347">
        <v>3</v>
      </c>
      <c r="B574" s="348">
        <v>3265107</v>
      </c>
      <c r="C574" s="349" t="s">
        <v>168</v>
      </c>
      <c r="D574" s="349" t="s">
        <v>1094</v>
      </c>
      <c r="E574" s="349" t="s">
        <v>1456</v>
      </c>
      <c r="F574" s="350" t="s">
        <v>1463</v>
      </c>
    </row>
    <row r="575" spans="1:6" s="346" customFormat="1" ht="102">
      <c r="A575" s="347">
        <v>3</v>
      </c>
      <c r="B575" s="348">
        <v>3265108</v>
      </c>
      <c r="C575" s="349" t="s">
        <v>168</v>
      </c>
      <c r="D575" s="349" t="s">
        <v>1094</v>
      </c>
      <c r="E575" s="349" t="s">
        <v>1456</v>
      </c>
      <c r="F575" s="350" t="s">
        <v>1464</v>
      </c>
    </row>
    <row r="576" spans="1:6" s="346" customFormat="1" ht="89.25">
      <c r="A576" s="347">
        <v>3</v>
      </c>
      <c r="B576" s="348">
        <v>3265109</v>
      </c>
      <c r="C576" s="349" t="s">
        <v>168</v>
      </c>
      <c r="D576" s="349" t="s">
        <v>1094</v>
      </c>
      <c r="E576" s="349" t="s">
        <v>1456</v>
      </c>
      <c r="F576" s="350" t="s">
        <v>1465</v>
      </c>
    </row>
    <row r="577" spans="1:6" s="346" customFormat="1" ht="153">
      <c r="A577" s="347">
        <v>3</v>
      </c>
      <c r="B577" s="348">
        <v>3265110</v>
      </c>
      <c r="C577" s="349" t="s">
        <v>168</v>
      </c>
      <c r="D577" s="349" t="s">
        <v>1094</v>
      </c>
      <c r="E577" s="349" t="s">
        <v>1456</v>
      </c>
      <c r="F577" s="350" t="s">
        <v>1466</v>
      </c>
    </row>
    <row r="578" spans="1:6" s="346" customFormat="1" ht="114.75">
      <c r="A578" s="347">
        <v>3</v>
      </c>
      <c r="B578" s="348">
        <v>3265201</v>
      </c>
      <c r="C578" s="349" t="s">
        <v>168</v>
      </c>
      <c r="D578" s="349" t="s">
        <v>1094</v>
      </c>
      <c r="E578" s="349" t="s">
        <v>1456</v>
      </c>
      <c r="F578" s="350" t="s">
        <v>1467</v>
      </c>
    </row>
    <row r="579" spans="1:6" s="346" customFormat="1" ht="63.75">
      <c r="A579" s="347">
        <v>3</v>
      </c>
      <c r="B579" s="348">
        <v>3266001</v>
      </c>
      <c r="C579" s="349" t="s">
        <v>168</v>
      </c>
      <c r="D579" s="349" t="s">
        <v>1094</v>
      </c>
      <c r="E579" s="349" t="s">
        <v>1468</v>
      </c>
      <c r="F579" s="350" t="s">
        <v>1469</v>
      </c>
    </row>
    <row r="580" spans="1:6" s="346" customFormat="1" ht="76.5">
      <c r="A580" s="347">
        <v>3</v>
      </c>
      <c r="B580" s="348">
        <v>3267001</v>
      </c>
      <c r="C580" s="349" t="s">
        <v>168</v>
      </c>
      <c r="D580" s="349" t="s">
        <v>1094</v>
      </c>
      <c r="E580" s="349" t="s">
        <v>1095</v>
      </c>
      <c r="F580" s="350" t="s">
        <v>1470</v>
      </c>
    </row>
    <row r="581" spans="1:6" s="346" customFormat="1" ht="38.25">
      <c r="A581" s="347">
        <v>3</v>
      </c>
      <c r="B581" s="348">
        <v>3267002</v>
      </c>
      <c r="C581" s="349" t="s">
        <v>168</v>
      </c>
      <c r="D581" s="349" t="s">
        <v>1094</v>
      </c>
      <c r="E581" s="349" t="s">
        <v>1095</v>
      </c>
      <c r="F581" s="350" t="s">
        <v>1471</v>
      </c>
    </row>
    <row r="582" spans="1:6" s="346" customFormat="1" ht="153">
      <c r="A582" s="347">
        <v>3</v>
      </c>
      <c r="B582" s="348">
        <v>3267003</v>
      </c>
      <c r="C582" s="349" t="s">
        <v>168</v>
      </c>
      <c r="D582" s="349" t="s">
        <v>1094</v>
      </c>
      <c r="E582" s="349" t="s">
        <v>1095</v>
      </c>
      <c r="F582" s="350" t="s">
        <v>1472</v>
      </c>
    </row>
    <row r="583" spans="1:6" s="346" customFormat="1" ht="51">
      <c r="A583" s="347">
        <v>3</v>
      </c>
      <c r="B583" s="348">
        <v>3271101</v>
      </c>
      <c r="C583" s="349" t="s">
        <v>168</v>
      </c>
      <c r="D583" s="349" t="s">
        <v>1473</v>
      </c>
      <c r="E583" s="349" t="s">
        <v>1474</v>
      </c>
      <c r="F583" s="350" t="s">
        <v>1475</v>
      </c>
    </row>
    <row r="584" spans="1:6" s="346" customFormat="1" ht="38.25">
      <c r="A584" s="347">
        <v>3</v>
      </c>
      <c r="B584" s="348">
        <v>3271102</v>
      </c>
      <c r="C584" s="349" t="s">
        <v>168</v>
      </c>
      <c r="D584" s="349" t="s">
        <v>1473</v>
      </c>
      <c r="E584" s="349" t="s">
        <v>1474</v>
      </c>
      <c r="F584" s="350" t="s">
        <v>1476</v>
      </c>
    </row>
    <row r="585" spans="1:6" s="346" customFormat="1" ht="38.25">
      <c r="A585" s="347">
        <v>3</v>
      </c>
      <c r="B585" s="348">
        <v>3271103</v>
      </c>
      <c r="C585" s="349" t="s">
        <v>168</v>
      </c>
      <c r="D585" s="349" t="s">
        <v>1473</v>
      </c>
      <c r="E585" s="349" t="s">
        <v>1474</v>
      </c>
      <c r="F585" s="350" t="s">
        <v>1477</v>
      </c>
    </row>
    <row r="586" spans="1:6" s="346" customFormat="1" ht="63.75">
      <c r="A586" s="347">
        <v>3</v>
      </c>
      <c r="B586" s="348">
        <v>3271201</v>
      </c>
      <c r="C586" s="349" t="s">
        <v>168</v>
      </c>
      <c r="D586" s="349" t="s">
        <v>1473</v>
      </c>
      <c r="E586" s="349" t="s">
        <v>1474</v>
      </c>
      <c r="F586" s="350" t="s">
        <v>1478</v>
      </c>
    </row>
    <row r="587" spans="1:6" s="346" customFormat="1" ht="102">
      <c r="A587" s="347">
        <v>3</v>
      </c>
      <c r="B587" s="348">
        <v>3273201</v>
      </c>
      <c r="C587" s="349" t="s">
        <v>168</v>
      </c>
      <c r="D587" s="349" t="s">
        <v>1473</v>
      </c>
      <c r="E587" s="349" t="s">
        <v>1479</v>
      </c>
      <c r="F587" s="350" t="s">
        <v>1480</v>
      </c>
    </row>
    <row r="588" spans="1:6" s="346" customFormat="1" ht="76.5">
      <c r="A588" s="347">
        <v>3</v>
      </c>
      <c r="B588" s="348">
        <v>3274001</v>
      </c>
      <c r="C588" s="349" t="s">
        <v>168</v>
      </c>
      <c r="D588" s="349" t="s">
        <v>1473</v>
      </c>
      <c r="E588" s="349" t="s">
        <v>1481</v>
      </c>
      <c r="F588" s="350" t="s">
        <v>1482</v>
      </c>
    </row>
    <row r="589" spans="1:6" s="346" customFormat="1" ht="76.5">
      <c r="A589" s="347">
        <v>3</v>
      </c>
      <c r="B589" s="348">
        <v>3274002</v>
      </c>
      <c r="C589" s="349" t="s">
        <v>168</v>
      </c>
      <c r="D589" s="349" t="s">
        <v>1473</v>
      </c>
      <c r="E589" s="349" t="s">
        <v>1481</v>
      </c>
      <c r="F589" s="350" t="s">
        <v>1483</v>
      </c>
    </row>
    <row r="590" spans="1:6" s="346" customFormat="1" ht="89.25">
      <c r="A590" s="347">
        <v>3</v>
      </c>
      <c r="B590" s="348">
        <v>3275001</v>
      </c>
      <c r="C590" s="349" t="s">
        <v>168</v>
      </c>
      <c r="D590" s="349" t="s">
        <v>1473</v>
      </c>
      <c r="E590" s="349" t="s">
        <v>1484</v>
      </c>
      <c r="F590" s="350" t="s">
        <v>1485</v>
      </c>
    </row>
    <row r="591" spans="1:6" s="346" customFormat="1" ht="25.5">
      <c r="A591" s="347">
        <v>3</v>
      </c>
      <c r="B591" s="348">
        <v>3275002</v>
      </c>
      <c r="C591" s="349" t="s">
        <v>168</v>
      </c>
      <c r="D591" s="349" t="s">
        <v>1473</v>
      </c>
      <c r="E591" s="349" t="s">
        <v>1484</v>
      </c>
      <c r="F591" s="350" t="s">
        <v>1486</v>
      </c>
    </row>
    <row r="592" spans="1:6" s="346" customFormat="1" ht="89.25">
      <c r="A592" s="347">
        <v>3</v>
      </c>
      <c r="B592" s="348">
        <v>3279001</v>
      </c>
      <c r="C592" s="349" t="s">
        <v>168</v>
      </c>
      <c r="D592" s="349" t="s">
        <v>1473</v>
      </c>
      <c r="E592" s="349" t="s">
        <v>1487</v>
      </c>
      <c r="F592" s="350" t="s">
        <v>1488</v>
      </c>
    </row>
    <row r="593" spans="1:6" s="346" customFormat="1" ht="102">
      <c r="A593" s="347">
        <v>3</v>
      </c>
      <c r="B593" s="348">
        <v>3279002</v>
      </c>
      <c r="C593" s="349" t="s">
        <v>168</v>
      </c>
      <c r="D593" s="349" t="s">
        <v>1473</v>
      </c>
      <c r="E593" s="349" t="s">
        <v>1487</v>
      </c>
      <c r="F593" s="350" t="s">
        <v>1489</v>
      </c>
    </row>
    <row r="594" spans="1:6" s="346" customFormat="1" ht="51">
      <c r="A594" s="347">
        <v>3</v>
      </c>
      <c r="B594" s="348">
        <v>3279003</v>
      </c>
      <c r="C594" s="349" t="s">
        <v>168</v>
      </c>
      <c r="D594" s="349" t="s">
        <v>1473</v>
      </c>
      <c r="E594" s="349" t="s">
        <v>1487</v>
      </c>
      <c r="F594" s="350" t="s">
        <v>1490</v>
      </c>
    </row>
    <row r="595" spans="1:6" s="346" customFormat="1" ht="89.25">
      <c r="A595" s="347">
        <v>3</v>
      </c>
      <c r="B595" s="348">
        <v>3279004</v>
      </c>
      <c r="C595" s="349" t="s">
        <v>168</v>
      </c>
      <c r="D595" s="349" t="s">
        <v>1473</v>
      </c>
      <c r="E595" s="349" t="s">
        <v>1487</v>
      </c>
      <c r="F595" s="350" t="s">
        <v>1491</v>
      </c>
    </row>
    <row r="596" spans="1:6" s="346" customFormat="1" ht="51">
      <c r="A596" s="347">
        <v>3</v>
      </c>
      <c r="B596" s="348">
        <v>3279005</v>
      </c>
      <c r="C596" s="349" t="s">
        <v>168</v>
      </c>
      <c r="D596" s="349" t="s">
        <v>1473</v>
      </c>
      <c r="E596" s="349" t="s">
        <v>1487</v>
      </c>
      <c r="F596" s="350" t="s">
        <v>1492</v>
      </c>
    </row>
    <row r="597" spans="1:6" s="346" customFormat="1" ht="63.75">
      <c r="A597" s="347">
        <v>3</v>
      </c>
      <c r="B597" s="348">
        <v>3279006</v>
      </c>
      <c r="C597" s="349" t="s">
        <v>168</v>
      </c>
      <c r="D597" s="349" t="s">
        <v>1473</v>
      </c>
      <c r="E597" s="349" t="s">
        <v>1487</v>
      </c>
      <c r="F597" s="350" t="s">
        <v>1493</v>
      </c>
    </row>
    <row r="598" spans="1:6" s="346" customFormat="1" ht="127.5">
      <c r="A598" s="347">
        <v>3</v>
      </c>
      <c r="B598" s="348">
        <v>3281701</v>
      </c>
      <c r="C598" s="349" t="s">
        <v>168</v>
      </c>
      <c r="D598" s="349" t="s">
        <v>1494</v>
      </c>
      <c r="E598" s="349" t="s">
        <v>1495</v>
      </c>
      <c r="F598" s="350" t="s">
        <v>1496</v>
      </c>
    </row>
    <row r="599" spans="1:6" s="346" customFormat="1" ht="25.5">
      <c r="A599" s="347">
        <v>3</v>
      </c>
      <c r="B599" s="348">
        <v>3281801</v>
      </c>
      <c r="C599" s="349" t="s">
        <v>168</v>
      </c>
      <c r="D599" s="349" t="s">
        <v>1494</v>
      </c>
      <c r="E599" s="349" t="s">
        <v>1495</v>
      </c>
      <c r="F599" s="350" t="s">
        <v>1497</v>
      </c>
    </row>
    <row r="600" spans="1:6" s="346" customFormat="1" ht="127.5">
      <c r="A600" s="347">
        <v>3</v>
      </c>
      <c r="B600" s="348">
        <v>3281901</v>
      </c>
      <c r="C600" s="349" t="s">
        <v>168</v>
      </c>
      <c r="D600" s="349" t="s">
        <v>1494</v>
      </c>
      <c r="E600" s="349" t="s">
        <v>1495</v>
      </c>
      <c r="F600" s="350" t="s">
        <v>1498</v>
      </c>
    </row>
    <row r="601" spans="1:6" s="346" customFormat="1" ht="38.25">
      <c r="A601" s="347">
        <v>3</v>
      </c>
      <c r="B601" s="348">
        <v>3281902</v>
      </c>
      <c r="C601" s="349" t="s">
        <v>168</v>
      </c>
      <c r="D601" s="349" t="s">
        <v>1494</v>
      </c>
      <c r="E601" s="349" t="s">
        <v>1495</v>
      </c>
      <c r="F601" s="350" t="s">
        <v>1499</v>
      </c>
    </row>
    <row r="602" spans="1:6" s="346" customFormat="1" ht="89.25">
      <c r="A602" s="347">
        <v>3</v>
      </c>
      <c r="B602" s="348">
        <v>3282101</v>
      </c>
      <c r="C602" s="349" t="s">
        <v>168</v>
      </c>
      <c r="D602" s="349" t="s">
        <v>1494</v>
      </c>
      <c r="E602" s="349" t="s">
        <v>1500</v>
      </c>
      <c r="F602" s="350" t="s">
        <v>1501</v>
      </c>
    </row>
    <row r="603" spans="1:6" s="346" customFormat="1" ht="63.75">
      <c r="A603" s="347">
        <v>3</v>
      </c>
      <c r="B603" s="348">
        <v>3282102</v>
      </c>
      <c r="C603" s="349" t="s">
        <v>168</v>
      </c>
      <c r="D603" s="349" t="s">
        <v>1494</v>
      </c>
      <c r="E603" s="349" t="s">
        <v>1500</v>
      </c>
      <c r="F603" s="350" t="s">
        <v>1502</v>
      </c>
    </row>
    <row r="604" spans="1:6" s="346" customFormat="1" ht="51">
      <c r="A604" s="347">
        <v>3</v>
      </c>
      <c r="B604" s="348">
        <v>3282201</v>
      </c>
      <c r="C604" s="349" t="s">
        <v>168</v>
      </c>
      <c r="D604" s="349" t="s">
        <v>1494</v>
      </c>
      <c r="E604" s="349" t="s">
        <v>1500</v>
      </c>
      <c r="F604" s="350" t="s">
        <v>1503</v>
      </c>
    </row>
    <row r="605" spans="1:6" s="346" customFormat="1" ht="76.5">
      <c r="A605" s="347">
        <v>3</v>
      </c>
      <c r="B605" s="348">
        <v>3282202</v>
      </c>
      <c r="C605" s="349" t="s">
        <v>168</v>
      </c>
      <c r="D605" s="349" t="s">
        <v>1494</v>
      </c>
      <c r="E605" s="349" t="s">
        <v>1500</v>
      </c>
      <c r="F605" s="350" t="s">
        <v>1504</v>
      </c>
    </row>
    <row r="606" spans="1:6" s="346" customFormat="1" ht="76.5">
      <c r="A606" s="347">
        <v>3</v>
      </c>
      <c r="B606" s="348">
        <v>3282203</v>
      </c>
      <c r="C606" s="349" t="s">
        <v>168</v>
      </c>
      <c r="D606" s="349" t="s">
        <v>1494</v>
      </c>
      <c r="E606" s="349" t="s">
        <v>1500</v>
      </c>
      <c r="F606" s="350" t="s">
        <v>1505</v>
      </c>
    </row>
    <row r="607" spans="1:6" s="346" customFormat="1" ht="76.5">
      <c r="A607" s="347">
        <v>3</v>
      </c>
      <c r="B607" s="348">
        <v>3282601</v>
      </c>
      <c r="C607" s="349" t="s">
        <v>168</v>
      </c>
      <c r="D607" s="349" t="s">
        <v>1494</v>
      </c>
      <c r="E607" s="349" t="s">
        <v>1500</v>
      </c>
      <c r="F607" s="350" t="s">
        <v>1506</v>
      </c>
    </row>
    <row r="608" spans="1:6" s="346" customFormat="1" ht="140.25">
      <c r="A608" s="347">
        <v>3</v>
      </c>
      <c r="B608" s="348">
        <v>3282901</v>
      </c>
      <c r="C608" s="349" t="s">
        <v>168</v>
      </c>
      <c r="D608" s="349" t="s">
        <v>1494</v>
      </c>
      <c r="E608" s="349" t="s">
        <v>1500</v>
      </c>
      <c r="F608" s="350" t="s">
        <v>1507</v>
      </c>
    </row>
    <row r="609" spans="1:6" s="346" customFormat="1" ht="25.5">
      <c r="A609" s="347">
        <v>3</v>
      </c>
      <c r="B609" s="348">
        <v>3282902</v>
      </c>
      <c r="C609" s="349" t="s">
        <v>168</v>
      </c>
      <c r="D609" s="349" t="s">
        <v>1494</v>
      </c>
      <c r="E609" s="349" t="s">
        <v>1500</v>
      </c>
      <c r="F609" s="350" t="s">
        <v>1508</v>
      </c>
    </row>
    <row r="610" spans="1:6" s="346" customFormat="1" ht="38.25">
      <c r="A610" s="347">
        <v>3</v>
      </c>
      <c r="B610" s="348">
        <v>3282903</v>
      </c>
      <c r="C610" s="349" t="s">
        <v>168</v>
      </c>
      <c r="D610" s="349" t="s">
        <v>1494</v>
      </c>
      <c r="E610" s="349" t="s">
        <v>1500</v>
      </c>
      <c r="F610" s="350" t="s">
        <v>1509</v>
      </c>
    </row>
    <row r="611" spans="1:6" s="346" customFormat="1" ht="127.5">
      <c r="A611" s="347">
        <v>3</v>
      </c>
      <c r="B611" s="348">
        <v>3292001</v>
      </c>
      <c r="C611" s="349" t="s">
        <v>168</v>
      </c>
      <c r="D611" s="349" t="s">
        <v>1510</v>
      </c>
      <c r="E611" s="349" t="s">
        <v>1511</v>
      </c>
      <c r="F611" s="350" t="s">
        <v>1512</v>
      </c>
    </row>
    <row r="612" spans="1:6" s="346" customFormat="1" ht="51">
      <c r="A612" s="347">
        <v>3</v>
      </c>
      <c r="B612" s="348">
        <v>3292002</v>
      </c>
      <c r="C612" s="349" t="s">
        <v>168</v>
      </c>
      <c r="D612" s="349" t="s">
        <v>1510</v>
      </c>
      <c r="E612" s="349" t="s">
        <v>1511</v>
      </c>
      <c r="F612" s="350" t="s">
        <v>1513</v>
      </c>
    </row>
    <row r="613" spans="1:6" s="346" customFormat="1" ht="25.5">
      <c r="A613" s="347">
        <v>3</v>
      </c>
      <c r="B613" s="348">
        <v>3309101</v>
      </c>
      <c r="C613" s="349" t="s">
        <v>168</v>
      </c>
      <c r="D613" s="349" t="s">
        <v>1514</v>
      </c>
      <c r="E613" s="349" t="s">
        <v>1515</v>
      </c>
      <c r="F613" s="350" t="s">
        <v>1516</v>
      </c>
    </row>
    <row r="614" spans="1:6" s="346" customFormat="1" ht="38.25">
      <c r="A614" s="347">
        <v>3</v>
      </c>
      <c r="B614" s="348">
        <v>3309201</v>
      </c>
      <c r="C614" s="349" t="s">
        <v>168</v>
      </c>
      <c r="D614" s="349" t="s">
        <v>1514</v>
      </c>
      <c r="E614" s="349" t="s">
        <v>1515</v>
      </c>
      <c r="F614" s="350" t="s">
        <v>1517</v>
      </c>
    </row>
    <row r="615" spans="1:6" s="346" customFormat="1" ht="25.5">
      <c r="A615" s="347">
        <v>3</v>
      </c>
      <c r="B615" s="348">
        <v>3309202</v>
      </c>
      <c r="C615" s="349" t="s">
        <v>168</v>
      </c>
      <c r="D615" s="349" t="s">
        <v>1514</v>
      </c>
      <c r="E615" s="349" t="s">
        <v>1515</v>
      </c>
      <c r="F615" s="350" t="s">
        <v>1518</v>
      </c>
    </row>
    <row r="616" spans="1:6" s="346" customFormat="1" ht="51">
      <c r="A616" s="347">
        <v>3</v>
      </c>
      <c r="B616" s="348">
        <v>3309901</v>
      </c>
      <c r="C616" s="349" t="s">
        <v>168</v>
      </c>
      <c r="D616" s="349" t="s">
        <v>1514</v>
      </c>
      <c r="E616" s="349" t="s">
        <v>1515</v>
      </c>
      <c r="F616" s="350" t="s">
        <v>1519</v>
      </c>
    </row>
    <row r="617" spans="1:6" s="346" customFormat="1" ht="76.5">
      <c r="A617" s="347">
        <v>3</v>
      </c>
      <c r="B617" s="348">
        <v>3311001</v>
      </c>
      <c r="C617" s="349" t="s">
        <v>168</v>
      </c>
      <c r="D617" s="349" t="s">
        <v>1099</v>
      </c>
      <c r="E617" s="349" t="s">
        <v>1100</v>
      </c>
      <c r="F617" s="350" t="s">
        <v>1520</v>
      </c>
    </row>
    <row r="618" spans="1:6" s="346" customFormat="1" ht="25.5">
      <c r="A618" s="347">
        <v>3</v>
      </c>
      <c r="B618" s="348">
        <v>3312001</v>
      </c>
      <c r="C618" s="349" t="s">
        <v>168</v>
      </c>
      <c r="D618" s="349" t="s">
        <v>1099</v>
      </c>
      <c r="E618" s="349" t="s">
        <v>1521</v>
      </c>
      <c r="F618" s="350" t="s">
        <v>1522</v>
      </c>
    </row>
    <row r="619" spans="1:6" s="346" customFormat="1" ht="25.5">
      <c r="A619" s="347">
        <v>3</v>
      </c>
      <c r="B619" s="348">
        <v>3321001</v>
      </c>
      <c r="C619" s="349" t="s">
        <v>168</v>
      </c>
      <c r="D619" s="349" t="s">
        <v>1103</v>
      </c>
      <c r="E619" s="349" t="s">
        <v>1523</v>
      </c>
      <c r="F619" s="350" t="s">
        <v>1524</v>
      </c>
    </row>
    <row r="620" spans="1:6" s="346" customFormat="1" ht="25.5">
      <c r="A620" s="347">
        <v>3</v>
      </c>
      <c r="B620" s="348">
        <v>3321002</v>
      </c>
      <c r="C620" s="349" t="s">
        <v>168</v>
      </c>
      <c r="D620" s="349" t="s">
        <v>1103</v>
      </c>
      <c r="E620" s="349" t="s">
        <v>1523</v>
      </c>
      <c r="F620" s="350" t="s">
        <v>1525</v>
      </c>
    </row>
    <row r="621" spans="1:6" s="346" customFormat="1" ht="25.5">
      <c r="A621" s="347">
        <v>3</v>
      </c>
      <c r="B621" s="348">
        <v>3321003</v>
      </c>
      <c r="C621" s="349" t="s">
        <v>168</v>
      </c>
      <c r="D621" s="349" t="s">
        <v>1103</v>
      </c>
      <c r="E621" s="349" t="s">
        <v>1523</v>
      </c>
      <c r="F621" s="350" t="s">
        <v>1526</v>
      </c>
    </row>
    <row r="622" spans="1:6" s="346" customFormat="1" ht="89.25">
      <c r="A622" s="347">
        <v>3</v>
      </c>
      <c r="B622" s="348">
        <v>3322001</v>
      </c>
      <c r="C622" s="349" t="s">
        <v>168</v>
      </c>
      <c r="D622" s="349" t="s">
        <v>1103</v>
      </c>
      <c r="E622" s="349" t="s">
        <v>1104</v>
      </c>
      <c r="F622" s="350" t="s">
        <v>1527</v>
      </c>
    </row>
    <row r="623" spans="1:6" s="346" customFormat="1" ht="25.5">
      <c r="A623" s="347">
        <v>3</v>
      </c>
      <c r="B623" s="348">
        <v>3322002</v>
      </c>
      <c r="C623" s="349" t="s">
        <v>168</v>
      </c>
      <c r="D623" s="349" t="s">
        <v>1103</v>
      </c>
      <c r="E623" s="349" t="s">
        <v>1104</v>
      </c>
      <c r="F623" s="350" t="s">
        <v>1528</v>
      </c>
    </row>
    <row r="624" spans="1:6" s="346" customFormat="1" ht="76.5">
      <c r="A624" s="347">
        <v>3</v>
      </c>
      <c r="B624" s="348">
        <v>3322003</v>
      </c>
      <c r="C624" s="349" t="s">
        <v>168</v>
      </c>
      <c r="D624" s="349" t="s">
        <v>1103</v>
      </c>
      <c r="E624" s="349" t="s">
        <v>1104</v>
      </c>
      <c r="F624" s="350" t="s">
        <v>1529</v>
      </c>
    </row>
    <row r="625" spans="1:6" s="346" customFormat="1" ht="63.75">
      <c r="A625" s="347">
        <v>3</v>
      </c>
      <c r="B625" s="348">
        <v>3324001</v>
      </c>
      <c r="C625" s="349" t="s">
        <v>168</v>
      </c>
      <c r="D625" s="349" t="s">
        <v>1103</v>
      </c>
      <c r="E625" s="349" t="s">
        <v>1530</v>
      </c>
      <c r="F625" s="350" t="s">
        <v>1531</v>
      </c>
    </row>
    <row r="626" spans="1:6" s="346" customFormat="1" ht="38.25">
      <c r="A626" s="347">
        <v>3</v>
      </c>
      <c r="B626" s="348">
        <v>3324002</v>
      </c>
      <c r="C626" s="349" t="s">
        <v>168</v>
      </c>
      <c r="D626" s="349" t="s">
        <v>1103</v>
      </c>
      <c r="E626" s="349" t="s">
        <v>1530</v>
      </c>
      <c r="F626" s="350" t="s">
        <v>1532</v>
      </c>
    </row>
    <row r="627" spans="1:6" s="346" customFormat="1" ht="25.5">
      <c r="A627" s="347">
        <v>3</v>
      </c>
      <c r="B627" s="348">
        <v>3324003</v>
      </c>
      <c r="C627" s="349" t="s">
        <v>168</v>
      </c>
      <c r="D627" s="349" t="s">
        <v>1103</v>
      </c>
      <c r="E627" s="349" t="s">
        <v>1530</v>
      </c>
      <c r="F627" s="350" t="s">
        <v>1533</v>
      </c>
    </row>
    <row r="628" spans="1:6" s="346" customFormat="1" ht="51">
      <c r="A628" s="347">
        <v>3</v>
      </c>
      <c r="B628" s="348">
        <v>3325001</v>
      </c>
      <c r="C628" s="349" t="s">
        <v>168</v>
      </c>
      <c r="D628" s="349" t="s">
        <v>1103</v>
      </c>
      <c r="E628" s="349" t="s">
        <v>1534</v>
      </c>
      <c r="F628" s="350" t="s">
        <v>1535</v>
      </c>
    </row>
    <row r="629" spans="1:6" s="346" customFormat="1" ht="63.75">
      <c r="A629" s="347">
        <v>3</v>
      </c>
      <c r="B629" s="348">
        <v>3325002</v>
      </c>
      <c r="C629" s="349" t="s">
        <v>168</v>
      </c>
      <c r="D629" s="349" t="s">
        <v>1103</v>
      </c>
      <c r="E629" s="349" t="s">
        <v>1534</v>
      </c>
      <c r="F629" s="350" t="s">
        <v>1536</v>
      </c>
    </row>
    <row r="630" spans="1:6" s="346" customFormat="1" ht="89.25">
      <c r="A630" s="347">
        <v>3</v>
      </c>
      <c r="B630" s="348">
        <v>3325003</v>
      </c>
      <c r="C630" s="349" t="s">
        <v>168</v>
      </c>
      <c r="D630" s="349" t="s">
        <v>1103</v>
      </c>
      <c r="E630" s="349" t="s">
        <v>1534</v>
      </c>
      <c r="F630" s="350" t="s">
        <v>1537</v>
      </c>
    </row>
    <row r="631" spans="1:6" s="346" customFormat="1" ht="63.75">
      <c r="A631" s="347">
        <v>3</v>
      </c>
      <c r="B631" s="348">
        <v>3325004</v>
      </c>
      <c r="C631" s="349" t="s">
        <v>168</v>
      </c>
      <c r="D631" s="349" t="s">
        <v>1103</v>
      </c>
      <c r="E631" s="349" t="s">
        <v>1534</v>
      </c>
      <c r="F631" s="350" t="s">
        <v>1538</v>
      </c>
    </row>
    <row r="632" spans="1:6" s="346" customFormat="1" ht="38.25">
      <c r="A632" s="347">
        <v>3</v>
      </c>
      <c r="B632" s="348">
        <v>3325005</v>
      </c>
      <c r="C632" s="349" t="s">
        <v>168</v>
      </c>
      <c r="D632" s="349" t="s">
        <v>1103</v>
      </c>
      <c r="E632" s="349" t="s">
        <v>1534</v>
      </c>
      <c r="F632" s="350" t="s">
        <v>1539</v>
      </c>
    </row>
    <row r="633" spans="1:6" s="346" customFormat="1" ht="38.25">
      <c r="A633" s="347">
        <v>3</v>
      </c>
      <c r="B633" s="348">
        <v>3325006</v>
      </c>
      <c r="C633" s="349" t="s">
        <v>168</v>
      </c>
      <c r="D633" s="349" t="s">
        <v>1103</v>
      </c>
      <c r="E633" s="349" t="s">
        <v>1534</v>
      </c>
      <c r="F633" s="350" t="s">
        <v>1540</v>
      </c>
    </row>
    <row r="634" spans="1:6" s="346" customFormat="1" ht="102">
      <c r="A634" s="347">
        <v>3</v>
      </c>
      <c r="B634" s="348">
        <v>3325007</v>
      </c>
      <c r="C634" s="349" t="s">
        <v>168</v>
      </c>
      <c r="D634" s="349" t="s">
        <v>1103</v>
      </c>
      <c r="E634" s="349" t="s">
        <v>1534</v>
      </c>
      <c r="F634" s="350" t="s">
        <v>1541</v>
      </c>
    </row>
    <row r="635" spans="1:6" s="346" customFormat="1" ht="114.75">
      <c r="A635" s="347">
        <v>3</v>
      </c>
      <c r="B635" s="348">
        <v>3325008</v>
      </c>
      <c r="C635" s="349" t="s">
        <v>168</v>
      </c>
      <c r="D635" s="349" t="s">
        <v>1103</v>
      </c>
      <c r="E635" s="349" t="s">
        <v>1534</v>
      </c>
      <c r="F635" s="350" t="s">
        <v>1542</v>
      </c>
    </row>
    <row r="636" spans="1:6" s="346" customFormat="1" ht="191.25">
      <c r="A636" s="347">
        <v>3</v>
      </c>
      <c r="B636" s="348">
        <v>3329001</v>
      </c>
      <c r="C636" s="349" t="s">
        <v>168</v>
      </c>
      <c r="D636" s="349" t="s">
        <v>1103</v>
      </c>
      <c r="E636" s="349" t="s">
        <v>1112</v>
      </c>
      <c r="F636" s="350" t="s">
        <v>1543</v>
      </c>
    </row>
    <row r="637" spans="1:6" s="346" customFormat="1" ht="102">
      <c r="A637" s="347">
        <v>3</v>
      </c>
      <c r="B637" s="348">
        <v>3329002</v>
      </c>
      <c r="C637" s="349" t="s">
        <v>168</v>
      </c>
      <c r="D637" s="349" t="s">
        <v>1103</v>
      </c>
      <c r="E637" s="349" t="s">
        <v>1112</v>
      </c>
      <c r="F637" s="350" t="s">
        <v>1544</v>
      </c>
    </row>
    <row r="638" spans="1:6" s="346" customFormat="1" ht="51">
      <c r="A638" s="347">
        <v>3</v>
      </c>
      <c r="B638" s="348">
        <v>3329003</v>
      </c>
      <c r="C638" s="349" t="s">
        <v>168</v>
      </c>
      <c r="D638" s="349" t="s">
        <v>1103</v>
      </c>
      <c r="E638" s="349" t="s">
        <v>1112</v>
      </c>
      <c r="F638" s="350" t="s">
        <v>1545</v>
      </c>
    </row>
    <row r="639" spans="1:6" s="346" customFormat="1" ht="25.5">
      <c r="A639" s="347">
        <v>3</v>
      </c>
      <c r="B639" s="348">
        <v>3329004</v>
      </c>
      <c r="C639" s="349" t="s">
        <v>168</v>
      </c>
      <c r="D639" s="349" t="s">
        <v>1103</v>
      </c>
      <c r="E639" s="349" t="s">
        <v>1112</v>
      </c>
      <c r="F639" s="350" t="s">
        <v>1546</v>
      </c>
    </row>
    <row r="640" spans="1:6" s="346" customFormat="1" ht="38.25">
      <c r="A640" s="347">
        <v>3</v>
      </c>
      <c r="B640" s="348">
        <v>3329005</v>
      </c>
      <c r="C640" s="349" t="s">
        <v>168</v>
      </c>
      <c r="D640" s="349" t="s">
        <v>1103</v>
      </c>
      <c r="E640" s="349" t="s">
        <v>1112</v>
      </c>
      <c r="F640" s="350" t="s">
        <v>1547</v>
      </c>
    </row>
    <row r="641" spans="1:6" s="346" customFormat="1" ht="25.5">
      <c r="A641" s="347">
        <v>3</v>
      </c>
      <c r="B641" s="348">
        <v>3331101</v>
      </c>
      <c r="C641" s="349" t="s">
        <v>168</v>
      </c>
      <c r="D641" s="349" t="s">
        <v>1114</v>
      </c>
      <c r="E641" s="349" t="s">
        <v>1115</v>
      </c>
      <c r="F641" s="350" t="s">
        <v>1548</v>
      </c>
    </row>
    <row r="642" spans="1:6" s="346" customFormat="1" ht="38.25">
      <c r="A642" s="347">
        <v>3</v>
      </c>
      <c r="B642" s="348">
        <v>3331201</v>
      </c>
      <c r="C642" s="349" t="s">
        <v>168</v>
      </c>
      <c r="D642" s="349" t="s">
        <v>1114</v>
      </c>
      <c r="E642" s="349" t="s">
        <v>1115</v>
      </c>
      <c r="F642" s="350" t="s">
        <v>1549</v>
      </c>
    </row>
    <row r="643" spans="1:6" s="346" customFormat="1" ht="51">
      <c r="A643" s="347">
        <v>3</v>
      </c>
      <c r="B643" s="348">
        <v>3331301</v>
      </c>
      <c r="C643" s="349" t="s">
        <v>168</v>
      </c>
      <c r="D643" s="349" t="s">
        <v>1114</v>
      </c>
      <c r="E643" s="349" t="s">
        <v>1115</v>
      </c>
      <c r="F643" s="350" t="s">
        <v>1550</v>
      </c>
    </row>
    <row r="644" spans="1:6" s="346" customFormat="1" ht="38.25">
      <c r="A644" s="347">
        <v>3</v>
      </c>
      <c r="B644" s="348">
        <v>3331401</v>
      </c>
      <c r="C644" s="349" t="s">
        <v>168</v>
      </c>
      <c r="D644" s="349" t="s">
        <v>1114</v>
      </c>
      <c r="E644" s="349" t="s">
        <v>1115</v>
      </c>
      <c r="F644" s="350" t="s">
        <v>1551</v>
      </c>
    </row>
    <row r="645" spans="1:6" s="346" customFormat="1" ht="25.5">
      <c r="A645" s="347">
        <v>3</v>
      </c>
      <c r="B645" s="348">
        <v>3353001</v>
      </c>
      <c r="C645" s="349" t="s">
        <v>1552</v>
      </c>
      <c r="D645" s="349" t="s">
        <v>1553</v>
      </c>
      <c r="E645" s="349" t="s">
        <v>1554</v>
      </c>
      <c r="F645" s="350" t="s">
        <v>1555</v>
      </c>
    </row>
    <row r="646" spans="1:6" s="346" customFormat="1" ht="63.75">
      <c r="A646" s="347">
        <v>3</v>
      </c>
      <c r="B646" s="348">
        <v>3360001</v>
      </c>
      <c r="C646" s="349" t="s">
        <v>1556</v>
      </c>
      <c r="D646" s="349" t="s">
        <v>1557</v>
      </c>
      <c r="E646" s="349" t="s">
        <v>1557</v>
      </c>
      <c r="F646" s="350" t="s">
        <v>1558</v>
      </c>
    </row>
    <row r="647" spans="1:6" s="346" customFormat="1" ht="63.75">
      <c r="A647" s="347">
        <v>3</v>
      </c>
      <c r="B647" s="348">
        <v>3360002</v>
      </c>
      <c r="C647" s="349" t="s">
        <v>1556</v>
      </c>
      <c r="D647" s="349" t="s">
        <v>1557</v>
      </c>
      <c r="E647" s="349" t="s">
        <v>1557</v>
      </c>
      <c r="F647" s="350" t="s">
        <v>1559</v>
      </c>
    </row>
    <row r="648" spans="1:6" s="346" customFormat="1" ht="63.75">
      <c r="A648" s="347">
        <v>3</v>
      </c>
      <c r="B648" s="348">
        <v>3381101</v>
      </c>
      <c r="C648" s="349" t="s">
        <v>1556</v>
      </c>
      <c r="D648" s="349" t="s">
        <v>1560</v>
      </c>
      <c r="E648" s="349" t="s">
        <v>1561</v>
      </c>
      <c r="F648" s="350" t="s">
        <v>1562</v>
      </c>
    </row>
    <row r="649" spans="1:6" s="346" customFormat="1" ht="63.75">
      <c r="A649" s="347">
        <v>3</v>
      </c>
      <c r="B649" s="348">
        <v>3381102</v>
      </c>
      <c r="C649" s="349" t="s">
        <v>1556</v>
      </c>
      <c r="D649" s="349" t="s">
        <v>1560</v>
      </c>
      <c r="E649" s="349" t="s">
        <v>1561</v>
      </c>
      <c r="F649" s="350" t="s">
        <v>1563</v>
      </c>
    </row>
    <row r="650" spans="1:6" s="346" customFormat="1" ht="63.75">
      <c r="A650" s="347">
        <v>3</v>
      </c>
      <c r="B650" s="348">
        <v>3382101</v>
      </c>
      <c r="C650" s="349" t="s">
        <v>1556</v>
      </c>
      <c r="D650" s="349" t="s">
        <v>1560</v>
      </c>
      <c r="E650" s="349" t="s">
        <v>1564</v>
      </c>
      <c r="F650" s="350" t="s">
        <v>1565</v>
      </c>
    </row>
    <row r="651" spans="1:6" s="346" customFormat="1" ht="63.75">
      <c r="A651" s="347">
        <v>3</v>
      </c>
      <c r="B651" s="348">
        <v>3383001</v>
      </c>
      <c r="C651" s="349" t="s">
        <v>1556</v>
      </c>
      <c r="D651" s="349" t="s">
        <v>1560</v>
      </c>
      <c r="E651" s="349" t="s">
        <v>1566</v>
      </c>
      <c r="F651" s="350" t="s">
        <v>1567</v>
      </c>
    </row>
    <row r="652" spans="1:6" s="346" customFormat="1" ht="38.25">
      <c r="A652" s="347">
        <v>3</v>
      </c>
      <c r="B652" s="348">
        <v>3432101</v>
      </c>
      <c r="C652" s="349" t="s">
        <v>1122</v>
      </c>
      <c r="D652" s="349" t="s">
        <v>1123</v>
      </c>
      <c r="E652" s="349" t="s">
        <v>1568</v>
      </c>
      <c r="F652" s="350" t="s">
        <v>1569</v>
      </c>
    </row>
    <row r="653" spans="1:6" s="346" customFormat="1" ht="38.25">
      <c r="A653" s="347">
        <v>3</v>
      </c>
      <c r="B653" s="348">
        <v>3432201</v>
      </c>
      <c r="C653" s="349" t="s">
        <v>1122</v>
      </c>
      <c r="D653" s="349" t="s">
        <v>1123</v>
      </c>
      <c r="E653" s="349" t="s">
        <v>1568</v>
      </c>
      <c r="F653" s="350" t="s">
        <v>1570</v>
      </c>
    </row>
    <row r="654" spans="1:6" s="346" customFormat="1" ht="38.25">
      <c r="A654" s="347">
        <v>3</v>
      </c>
      <c r="B654" s="348">
        <v>3432202</v>
      </c>
      <c r="C654" s="349" t="s">
        <v>1122</v>
      </c>
      <c r="D654" s="349" t="s">
        <v>1123</v>
      </c>
      <c r="E654" s="349" t="s">
        <v>1568</v>
      </c>
      <c r="F654" s="350" t="s">
        <v>1571</v>
      </c>
    </row>
    <row r="655" spans="1:6" s="346" customFormat="1" ht="38.25">
      <c r="A655" s="347">
        <v>3</v>
      </c>
      <c r="B655" s="348">
        <v>3433001</v>
      </c>
      <c r="C655" s="349" t="s">
        <v>1122</v>
      </c>
      <c r="D655" s="349" t="s">
        <v>1123</v>
      </c>
      <c r="E655" s="349" t="s">
        <v>1124</v>
      </c>
      <c r="F655" s="350" t="s">
        <v>1572</v>
      </c>
    </row>
    <row r="656" spans="1:6" s="346" customFormat="1" ht="51">
      <c r="A656" s="347">
        <v>3</v>
      </c>
      <c r="B656" s="348">
        <v>3452001</v>
      </c>
      <c r="C656" s="349" t="s">
        <v>666</v>
      </c>
      <c r="D656" s="349" t="s">
        <v>667</v>
      </c>
      <c r="E656" s="349" t="s">
        <v>1573</v>
      </c>
      <c r="F656" s="350" t="s">
        <v>1574</v>
      </c>
    </row>
    <row r="657" spans="1:6" s="346" customFormat="1" ht="51">
      <c r="A657" s="347">
        <v>3</v>
      </c>
      <c r="B657" s="348">
        <v>3453001</v>
      </c>
      <c r="C657" s="349" t="s">
        <v>666</v>
      </c>
      <c r="D657" s="349" t="s">
        <v>667</v>
      </c>
      <c r="E657" s="349" t="s">
        <v>1575</v>
      </c>
      <c r="F657" s="350" t="s">
        <v>1576</v>
      </c>
    </row>
    <row r="658" spans="1:6" s="346" customFormat="1" ht="38.25">
      <c r="A658" s="347">
        <v>3</v>
      </c>
      <c r="B658" s="348">
        <v>3461001</v>
      </c>
      <c r="C658" s="349" t="s">
        <v>666</v>
      </c>
      <c r="D658" s="349" t="s">
        <v>671</v>
      </c>
      <c r="E658" s="349" t="s">
        <v>672</v>
      </c>
      <c r="F658" s="350" t="s">
        <v>1577</v>
      </c>
    </row>
    <row r="659" spans="1:6" s="346" customFormat="1" ht="38.25">
      <c r="A659" s="347">
        <v>3</v>
      </c>
      <c r="B659" s="348">
        <v>3466101</v>
      </c>
      <c r="C659" s="349" t="s">
        <v>666</v>
      </c>
      <c r="D659" s="349" t="s">
        <v>671</v>
      </c>
      <c r="E659" s="349" t="s">
        <v>694</v>
      </c>
      <c r="F659" s="350" t="s">
        <v>1578</v>
      </c>
    </row>
    <row r="660" spans="1:6" s="346" customFormat="1" ht="51">
      <c r="A660" s="347">
        <v>3</v>
      </c>
      <c r="B660" s="348">
        <v>3466501</v>
      </c>
      <c r="C660" s="349" t="s">
        <v>666</v>
      </c>
      <c r="D660" s="349" t="s">
        <v>671</v>
      </c>
      <c r="E660" s="349" t="s">
        <v>694</v>
      </c>
      <c r="F660" s="350" t="s">
        <v>1579</v>
      </c>
    </row>
    <row r="661" spans="1:6" s="346" customFormat="1" ht="51">
      <c r="A661" s="347">
        <v>3</v>
      </c>
      <c r="B661" s="348">
        <v>3473101</v>
      </c>
      <c r="C661" s="349" t="s">
        <v>666</v>
      </c>
      <c r="D661" s="349" t="s">
        <v>701</v>
      </c>
      <c r="E661" s="349" t="s">
        <v>713</v>
      </c>
      <c r="F661" s="350" t="s">
        <v>1580</v>
      </c>
    </row>
    <row r="662" spans="1:6" s="346" customFormat="1" ht="51">
      <c r="A662" s="347">
        <v>3</v>
      </c>
      <c r="B662" s="348">
        <v>3475201</v>
      </c>
      <c r="C662" s="349" t="s">
        <v>666</v>
      </c>
      <c r="D662" s="349" t="s">
        <v>701</v>
      </c>
      <c r="E662" s="349" t="s">
        <v>718</v>
      </c>
      <c r="F662" s="350" t="s">
        <v>1581</v>
      </c>
    </row>
    <row r="663" spans="1:6" s="346" customFormat="1" ht="51">
      <c r="A663" s="347">
        <v>3</v>
      </c>
      <c r="B663" s="348">
        <v>3475901</v>
      </c>
      <c r="C663" s="349" t="s">
        <v>666</v>
      </c>
      <c r="D663" s="349" t="s">
        <v>701</v>
      </c>
      <c r="E663" s="349" t="s">
        <v>718</v>
      </c>
      <c r="F663" s="350" t="s">
        <v>1582</v>
      </c>
    </row>
    <row r="664" spans="1:6" s="346" customFormat="1" ht="25.5">
      <c r="A664" s="347">
        <v>3</v>
      </c>
      <c r="B664" s="348">
        <v>3492301</v>
      </c>
      <c r="C664" s="349" t="s">
        <v>1146</v>
      </c>
      <c r="D664" s="349" t="s">
        <v>1583</v>
      </c>
      <c r="E664" s="349" t="s">
        <v>1584</v>
      </c>
      <c r="F664" s="350" t="s">
        <v>1585</v>
      </c>
    </row>
    <row r="665" spans="1:6" s="346" customFormat="1" ht="38.25">
      <c r="A665" s="347">
        <v>3</v>
      </c>
      <c r="B665" s="348">
        <v>3521001</v>
      </c>
      <c r="C665" s="349" t="s">
        <v>1146</v>
      </c>
      <c r="D665" s="349" t="s">
        <v>1147</v>
      </c>
      <c r="E665" s="349" t="s">
        <v>1148</v>
      </c>
      <c r="F665" s="350" t="s">
        <v>1586</v>
      </c>
    </row>
    <row r="666" spans="1:6" s="346" customFormat="1" ht="25.5">
      <c r="A666" s="347">
        <v>3</v>
      </c>
      <c r="B666" s="348">
        <v>3522401</v>
      </c>
      <c r="C666" s="349" t="s">
        <v>1146</v>
      </c>
      <c r="D666" s="349" t="s">
        <v>1147</v>
      </c>
      <c r="E666" s="349" t="s">
        <v>1150</v>
      </c>
      <c r="F666" s="350" t="s">
        <v>1587</v>
      </c>
    </row>
    <row r="667" spans="1:6" s="346" customFormat="1" ht="51">
      <c r="A667" s="347">
        <v>3</v>
      </c>
      <c r="B667" s="348">
        <v>3551101</v>
      </c>
      <c r="C667" s="349" t="s">
        <v>746</v>
      </c>
      <c r="D667" s="349" t="s">
        <v>1152</v>
      </c>
      <c r="E667" s="349" t="s">
        <v>1153</v>
      </c>
      <c r="F667" s="350" t="s">
        <v>1588</v>
      </c>
    </row>
    <row r="668" spans="1:6" s="346" customFormat="1" ht="12.75">
      <c r="A668" s="347">
        <v>3</v>
      </c>
      <c r="B668" s="348">
        <v>3551901</v>
      </c>
      <c r="C668" s="349" t="s">
        <v>746</v>
      </c>
      <c r="D668" s="349" t="s">
        <v>1152</v>
      </c>
      <c r="E668" s="349" t="s">
        <v>1153</v>
      </c>
      <c r="F668" s="350" t="s">
        <v>1589</v>
      </c>
    </row>
    <row r="669" spans="1:6" s="346" customFormat="1" ht="25.5">
      <c r="A669" s="347">
        <v>3</v>
      </c>
      <c r="B669" s="348">
        <v>3559001</v>
      </c>
      <c r="C669" s="349" t="s">
        <v>746</v>
      </c>
      <c r="D669" s="349" t="s">
        <v>1152</v>
      </c>
      <c r="E669" s="349" t="s">
        <v>1163</v>
      </c>
      <c r="F669" s="350" t="s">
        <v>1590</v>
      </c>
    </row>
    <row r="670" spans="1:6" s="346" customFormat="1" ht="38.25">
      <c r="A670" s="347">
        <v>3</v>
      </c>
      <c r="B670" s="348">
        <v>3561101</v>
      </c>
      <c r="C670" s="349" t="s">
        <v>746</v>
      </c>
      <c r="D670" s="349" t="s">
        <v>747</v>
      </c>
      <c r="E670" s="349" t="s">
        <v>748</v>
      </c>
      <c r="F670" s="350" t="s">
        <v>1591</v>
      </c>
    </row>
    <row r="671" spans="1:6" s="346" customFormat="1" ht="51">
      <c r="A671" s="347">
        <v>3</v>
      </c>
      <c r="B671" s="348">
        <v>3561201</v>
      </c>
      <c r="C671" s="349" t="s">
        <v>746</v>
      </c>
      <c r="D671" s="349" t="s">
        <v>747</v>
      </c>
      <c r="E671" s="349" t="s">
        <v>748</v>
      </c>
      <c r="F671" s="350" t="s">
        <v>1592</v>
      </c>
    </row>
    <row r="672" spans="1:6" s="346" customFormat="1" ht="51">
      <c r="A672" s="347">
        <v>3</v>
      </c>
      <c r="B672" s="348">
        <v>3561901</v>
      </c>
      <c r="C672" s="349" t="s">
        <v>746</v>
      </c>
      <c r="D672" s="349" t="s">
        <v>747</v>
      </c>
      <c r="E672" s="349" t="s">
        <v>748</v>
      </c>
      <c r="F672" s="350" t="s">
        <v>1593</v>
      </c>
    </row>
    <row r="673" spans="1:6" s="346" customFormat="1" ht="25.5">
      <c r="A673" s="347">
        <v>3</v>
      </c>
      <c r="B673" s="348">
        <v>3562101</v>
      </c>
      <c r="C673" s="349" t="s">
        <v>746</v>
      </c>
      <c r="D673" s="349" t="s">
        <v>747</v>
      </c>
      <c r="E673" s="349" t="s">
        <v>1594</v>
      </c>
      <c r="F673" s="350" t="s">
        <v>1595</v>
      </c>
    </row>
    <row r="674" spans="1:6" s="346" customFormat="1" ht="76.5">
      <c r="A674" s="347">
        <v>3</v>
      </c>
      <c r="B674" s="348">
        <v>3562901</v>
      </c>
      <c r="C674" s="349" t="s">
        <v>746</v>
      </c>
      <c r="D674" s="349" t="s">
        <v>747</v>
      </c>
      <c r="E674" s="349" t="s">
        <v>1594</v>
      </c>
      <c r="F674" s="350" t="s">
        <v>1596</v>
      </c>
    </row>
    <row r="675" spans="1:6" s="346" customFormat="1" ht="25.5">
      <c r="A675" s="347">
        <v>3</v>
      </c>
      <c r="B675" s="348">
        <v>3581101</v>
      </c>
      <c r="C675" s="349" t="s">
        <v>750</v>
      </c>
      <c r="D675" s="349" t="s">
        <v>751</v>
      </c>
      <c r="E675" s="349" t="s">
        <v>1597</v>
      </c>
      <c r="F675" s="350" t="s">
        <v>1598</v>
      </c>
    </row>
    <row r="676" spans="1:6" s="346" customFormat="1" ht="38.25">
      <c r="A676" s="347">
        <v>3</v>
      </c>
      <c r="B676" s="348">
        <v>3581201</v>
      </c>
      <c r="C676" s="349" t="s">
        <v>750</v>
      </c>
      <c r="D676" s="349" t="s">
        <v>751</v>
      </c>
      <c r="E676" s="349" t="s">
        <v>1597</v>
      </c>
      <c r="F676" s="350" t="s">
        <v>1599</v>
      </c>
    </row>
    <row r="677" spans="1:6" s="346" customFormat="1" ht="76.5">
      <c r="A677" s="347">
        <v>3</v>
      </c>
      <c r="B677" s="348">
        <v>3581301</v>
      </c>
      <c r="C677" s="349" t="s">
        <v>750</v>
      </c>
      <c r="D677" s="349" t="s">
        <v>751</v>
      </c>
      <c r="E677" s="349" t="s">
        <v>1597</v>
      </c>
      <c r="F677" s="350" t="s">
        <v>1600</v>
      </c>
    </row>
    <row r="678" spans="1:6" s="346" customFormat="1" ht="76.5">
      <c r="A678" s="347">
        <v>3</v>
      </c>
      <c r="B678" s="348">
        <v>3581901</v>
      </c>
      <c r="C678" s="349" t="s">
        <v>750</v>
      </c>
      <c r="D678" s="349" t="s">
        <v>751</v>
      </c>
      <c r="E678" s="349" t="s">
        <v>1597</v>
      </c>
      <c r="F678" s="350" t="s">
        <v>1601</v>
      </c>
    </row>
    <row r="679" spans="1:6" s="346" customFormat="1" ht="38.25">
      <c r="A679" s="347">
        <v>3</v>
      </c>
      <c r="B679" s="348">
        <v>3592001</v>
      </c>
      <c r="C679" s="349" t="s">
        <v>750</v>
      </c>
      <c r="D679" s="349" t="s">
        <v>1168</v>
      </c>
      <c r="E679" s="349" t="s">
        <v>1175</v>
      </c>
      <c r="F679" s="350" t="s">
        <v>1602</v>
      </c>
    </row>
    <row r="680" spans="1:6" s="346" customFormat="1" ht="38.25">
      <c r="A680" s="347">
        <v>3</v>
      </c>
      <c r="B680" s="348">
        <v>3611001</v>
      </c>
      <c r="C680" s="349" t="s">
        <v>750</v>
      </c>
      <c r="D680" s="349" t="s">
        <v>1183</v>
      </c>
      <c r="E680" s="349" t="s">
        <v>1603</v>
      </c>
      <c r="F680" s="350" t="s">
        <v>1604</v>
      </c>
    </row>
    <row r="681" spans="1:6" s="346" customFormat="1" ht="25.5">
      <c r="A681" s="347">
        <v>3</v>
      </c>
      <c r="B681" s="348">
        <v>3611002</v>
      </c>
      <c r="C681" s="349" t="s">
        <v>750</v>
      </c>
      <c r="D681" s="349" t="s">
        <v>1183</v>
      </c>
      <c r="E681" s="349" t="s">
        <v>1603</v>
      </c>
      <c r="F681" s="350" t="s">
        <v>1605</v>
      </c>
    </row>
    <row r="682" spans="1:6" s="346" customFormat="1" ht="51">
      <c r="A682" s="347">
        <v>3</v>
      </c>
      <c r="B682" s="348">
        <v>3611003</v>
      </c>
      <c r="C682" s="349" t="s">
        <v>750</v>
      </c>
      <c r="D682" s="349" t="s">
        <v>1183</v>
      </c>
      <c r="E682" s="349" t="s">
        <v>1603</v>
      </c>
      <c r="F682" s="350" t="s">
        <v>1606</v>
      </c>
    </row>
    <row r="683" spans="1:6" s="346" customFormat="1" ht="114.75">
      <c r="A683" s="347">
        <v>3</v>
      </c>
      <c r="B683" s="348">
        <v>3612001</v>
      </c>
      <c r="C683" s="349" t="s">
        <v>750</v>
      </c>
      <c r="D683" s="349" t="s">
        <v>1183</v>
      </c>
      <c r="E683" s="349" t="s">
        <v>1607</v>
      </c>
      <c r="F683" s="350" t="s">
        <v>1608</v>
      </c>
    </row>
    <row r="684" spans="1:6" s="346" customFormat="1" ht="165.75">
      <c r="A684" s="347">
        <v>3</v>
      </c>
      <c r="B684" s="348">
        <v>3619001</v>
      </c>
      <c r="C684" s="349" t="s">
        <v>750</v>
      </c>
      <c r="D684" s="349" t="s">
        <v>1183</v>
      </c>
      <c r="E684" s="349" t="s">
        <v>1186</v>
      </c>
      <c r="F684" s="350" t="s">
        <v>1609</v>
      </c>
    </row>
    <row r="685" spans="1:6" s="346" customFormat="1" ht="51">
      <c r="A685" s="347">
        <v>3</v>
      </c>
      <c r="B685" s="348">
        <v>3711001</v>
      </c>
      <c r="C685" s="349" t="s">
        <v>811</v>
      </c>
      <c r="D685" s="349" t="s">
        <v>822</v>
      </c>
      <c r="E685" s="349" t="s">
        <v>823</v>
      </c>
      <c r="F685" s="350" t="s">
        <v>1610</v>
      </c>
    </row>
    <row r="686" spans="1:6" s="346" customFormat="1" ht="38.25">
      <c r="A686" s="347">
        <v>3</v>
      </c>
      <c r="B686" s="348">
        <v>3711002</v>
      </c>
      <c r="C686" s="349" t="s">
        <v>811</v>
      </c>
      <c r="D686" s="349" t="s">
        <v>822</v>
      </c>
      <c r="E686" s="349" t="s">
        <v>823</v>
      </c>
      <c r="F686" s="350" t="s">
        <v>1611</v>
      </c>
    </row>
    <row r="687" spans="1:6" s="346" customFormat="1" ht="51">
      <c r="A687" s="347">
        <v>3</v>
      </c>
      <c r="B687" s="348">
        <v>3721001</v>
      </c>
      <c r="C687" s="349" t="s">
        <v>811</v>
      </c>
      <c r="D687" s="349" t="s">
        <v>825</v>
      </c>
      <c r="E687" s="349" t="s">
        <v>826</v>
      </c>
      <c r="F687" s="350" t="s">
        <v>1612</v>
      </c>
    </row>
    <row r="688" spans="1:6" s="346" customFormat="1" ht="51">
      <c r="A688" s="347">
        <v>3</v>
      </c>
      <c r="B688" s="348">
        <v>3722001</v>
      </c>
      <c r="C688" s="349" t="s">
        <v>811</v>
      </c>
      <c r="D688" s="349" t="s">
        <v>825</v>
      </c>
      <c r="E688" s="349" t="s">
        <v>1613</v>
      </c>
      <c r="F688" s="350" t="s">
        <v>1614</v>
      </c>
    </row>
    <row r="689" spans="1:6" s="346" customFormat="1" ht="25.5">
      <c r="A689" s="347">
        <v>3</v>
      </c>
      <c r="B689" s="348">
        <v>3741001</v>
      </c>
      <c r="C689" s="349" t="s">
        <v>811</v>
      </c>
      <c r="D689" s="349" t="s">
        <v>833</v>
      </c>
      <c r="E689" s="349" t="s">
        <v>1200</v>
      </c>
      <c r="F689" s="350" t="s">
        <v>1615</v>
      </c>
    </row>
    <row r="690" spans="1:6" s="346" customFormat="1" ht="25.5">
      <c r="A690" s="347">
        <v>3</v>
      </c>
      <c r="B690" s="348">
        <v>3772101</v>
      </c>
      <c r="C690" s="349" t="s">
        <v>836</v>
      </c>
      <c r="D690" s="349" t="s">
        <v>837</v>
      </c>
      <c r="E690" s="349" t="s">
        <v>838</v>
      </c>
      <c r="F690" s="350" t="s">
        <v>1616</v>
      </c>
    </row>
    <row r="691" spans="1:6" s="346" customFormat="1" ht="63.75">
      <c r="A691" s="347">
        <v>3</v>
      </c>
      <c r="B691" s="348">
        <v>3782001</v>
      </c>
      <c r="C691" s="349" t="s">
        <v>836</v>
      </c>
      <c r="D691" s="349" t="s">
        <v>844</v>
      </c>
      <c r="E691" s="349" t="s">
        <v>1617</v>
      </c>
      <c r="F691" s="350" t="s">
        <v>1618</v>
      </c>
    </row>
    <row r="692" spans="1:6" s="346" customFormat="1" ht="76.5">
      <c r="A692" s="347">
        <v>3</v>
      </c>
      <c r="B692" s="348">
        <v>3783001</v>
      </c>
      <c r="C692" s="349" t="s">
        <v>836</v>
      </c>
      <c r="D692" s="349" t="s">
        <v>844</v>
      </c>
      <c r="E692" s="349" t="s">
        <v>1619</v>
      </c>
      <c r="F692" s="350" t="s">
        <v>1620</v>
      </c>
    </row>
    <row r="693" spans="1:6" s="346" customFormat="1" ht="63.75">
      <c r="A693" s="347">
        <v>3</v>
      </c>
      <c r="B693" s="348">
        <v>3813001</v>
      </c>
      <c r="C693" s="349" t="s">
        <v>836</v>
      </c>
      <c r="D693" s="349" t="s">
        <v>1225</v>
      </c>
      <c r="E693" s="349" t="s">
        <v>1231</v>
      </c>
      <c r="F693" s="350" t="s">
        <v>1621</v>
      </c>
    </row>
    <row r="694" spans="1:6" s="346" customFormat="1" ht="51">
      <c r="A694" s="347">
        <v>3</v>
      </c>
      <c r="B694" s="348">
        <v>3829201</v>
      </c>
      <c r="C694" s="349" t="s">
        <v>836</v>
      </c>
      <c r="D694" s="349" t="s">
        <v>855</v>
      </c>
      <c r="E694" s="349" t="s">
        <v>860</v>
      </c>
      <c r="F694" s="350" t="s">
        <v>1622</v>
      </c>
    </row>
    <row r="695" spans="1:6" s="346" customFormat="1" ht="25.5">
      <c r="A695" s="347">
        <v>3</v>
      </c>
      <c r="B695" s="348">
        <v>3855901</v>
      </c>
      <c r="C695" s="349" t="s">
        <v>878</v>
      </c>
      <c r="D695" s="349" t="s">
        <v>879</v>
      </c>
      <c r="E695" s="349" t="s">
        <v>891</v>
      </c>
      <c r="F695" s="350" t="s">
        <v>1623</v>
      </c>
    </row>
    <row r="696" spans="1:6" s="346" customFormat="1" ht="127.5">
      <c r="A696" s="347">
        <v>3</v>
      </c>
      <c r="B696" s="348">
        <v>3861001</v>
      </c>
      <c r="C696" s="349" t="s">
        <v>897</v>
      </c>
      <c r="D696" s="349" t="s">
        <v>1246</v>
      </c>
      <c r="E696" s="349" t="s">
        <v>1624</v>
      </c>
      <c r="F696" s="350" t="s">
        <v>1625</v>
      </c>
    </row>
    <row r="697" spans="1:6" s="346" customFormat="1" ht="51">
      <c r="A697" s="347">
        <v>3</v>
      </c>
      <c r="B697" s="348">
        <v>3869101</v>
      </c>
      <c r="C697" s="349" t="s">
        <v>897</v>
      </c>
      <c r="D697" s="349" t="s">
        <v>1246</v>
      </c>
      <c r="E697" s="349" t="s">
        <v>1626</v>
      </c>
      <c r="F697" s="350" t="s">
        <v>1627</v>
      </c>
    </row>
    <row r="698" spans="1:6" s="346" customFormat="1" ht="140.25">
      <c r="A698" s="347">
        <v>3</v>
      </c>
      <c r="B698" s="348">
        <v>3869201</v>
      </c>
      <c r="C698" s="349" t="s">
        <v>897</v>
      </c>
      <c r="D698" s="349" t="s">
        <v>1246</v>
      </c>
      <c r="E698" s="349" t="s">
        <v>1626</v>
      </c>
      <c r="F698" s="350" t="s">
        <v>1628</v>
      </c>
    </row>
    <row r="699" spans="1:6" s="346" customFormat="1" ht="38.25">
      <c r="A699" s="347">
        <v>3</v>
      </c>
      <c r="B699" s="348">
        <v>3869202</v>
      </c>
      <c r="C699" s="349" t="s">
        <v>897</v>
      </c>
      <c r="D699" s="349" t="s">
        <v>1246</v>
      </c>
      <c r="E699" s="349" t="s">
        <v>1626</v>
      </c>
      <c r="F699" s="350" t="s">
        <v>1629</v>
      </c>
    </row>
    <row r="700" spans="1:6" s="346" customFormat="1" ht="89.25">
      <c r="A700" s="347">
        <v>3</v>
      </c>
      <c r="B700" s="348">
        <v>3900701</v>
      </c>
      <c r="C700" s="349" t="s">
        <v>903</v>
      </c>
      <c r="D700" s="349" t="s">
        <v>904</v>
      </c>
      <c r="E700" s="349" t="s">
        <v>904</v>
      </c>
      <c r="F700" s="350" t="s">
        <v>1630</v>
      </c>
    </row>
    <row r="701" spans="1:6" s="346" customFormat="1" ht="25.5">
      <c r="A701" s="347">
        <v>3</v>
      </c>
      <c r="B701" s="348">
        <v>3900801</v>
      </c>
      <c r="C701" s="349" t="s">
        <v>903</v>
      </c>
      <c r="D701" s="349" t="s">
        <v>904</v>
      </c>
      <c r="E701" s="349" t="s">
        <v>904</v>
      </c>
      <c r="F701" s="350" t="s">
        <v>1631</v>
      </c>
    </row>
    <row r="702" spans="1:6" s="346" customFormat="1" ht="63.75">
      <c r="A702" s="347">
        <v>3</v>
      </c>
      <c r="B702" s="348">
        <v>3910301</v>
      </c>
      <c r="C702" s="349" t="s">
        <v>903</v>
      </c>
      <c r="D702" s="349" t="s">
        <v>908</v>
      </c>
      <c r="E702" s="349" t="s">
        <v>908</v>
      </c>
      <c r="F702" s="350" t="s">
        <v>1632</v>
      </c>
    </row>
    <row r="703" spans="1:6" s="346" customFormat="1" ht="102">
      <c r="A703" s="347">
        <v>3</v>
      </c>
      <c r="B703" s="348">
        <v>3931101</v>
      </c>
      <c r="C703" s="349" t="s">
        <v>903</v>
      </c>
      <c r="D703" s="349" t="s">
        <v>1265</v>
      </c>
      <c r="E703" s="349" t="s">
        <v>1266</v>
      </c>
      <c r="F703" s="350" t="s">
        <v>1633</v>
      </c>
    </row>
    <row r="704" spans="1:6" s="346" customFormat="1" ht="25.5">
      <c r="A704" s="347">
        <v>3</v>
      </c>
      <c r="B704" s="348">
        <v>3931201</v>
      </c>
      <c r="C704" s="349" t="s">
        <v>903</v>
      </c>
      <c r="D704" s="349" t="s">
        <v>1265</v>
      </c>
      <c r="E704" s="349" t="s">
        <v>1266</v>
      </c>
      <c r="F704" s="350" t="s">
        <v>1634</v>
      </c>
    </row>
    <row r="705" spans="1:6" s="346" customFormat="1" ht="25.5">
      <c r="A705" s="347">
        <v>3</v>
      </c>
      <c r="B705" s="348">
        <v>3931202</v>
      </c>
      <c r="C705" s="349" t="s">
        <v>903</v>
      </c>
      <c r="D705" s="349" t="s">
        <v>1265</v>
      </c>
      <c r="E705" s="349" t="s">
        <v>1266</v>
      </c>
      <c r="F705" s="350" t="s">
        <v>1635</v>
      </c>
    </row>
    <row r="706" spans="1:6" s="346" customFormat="1" ht="38.25">
      <c r="A706" s="347">
        <v>3</v>
      </c>
      <c r="B706" s="348">
        <v>3931901</v>
      </c>
      <c r="C706" s="349" t="s">
        <v>903</v>
      </c>
      <c r="D706" s="349" t="s">
        <v>1265</v>
      </c>
      <c r="E706" s="349" t="s">
        <v>1266</v>
      </c>
      <c r="F706" s="350" t="s">
        <v>1636</v>
      </c>
    </row>
    <row r="707" spans="1:6" s="346" customFormat="1" ht="25.5">
      <c r="A707" s="347">
        <v>3</v>
      </c>
      <c r="B707" s="348">
        <v>3931902</v>
      </c>
      <c r="C707" s="349" t="s">
        <v>903</v>
      </c>
      <c r="D707" s="349" t="s">
        <v>1265</v>
      </c>
      <c r="E707" s="349" t="s">
        <v>1266</v>
      </c>
      <c r="F707" s="350" t="s">
        <v>1637</v>
      </c>
    </row>
    <row r="708" spans="1:6" s="346" customFormat="1" ht="38.25">
      <c r="A708" s="347">
        <v>3</v>
      </c>
      <c r="B708" s="348">
        <v>3931903</v>
      </c>
      <c r="C708" s="349" t="s">
        <v>903</v>
      </c>
      <c r="D708" s="349" t="s">
        <v>1265</v>
      </c>
      <c r="E708" s="349" t="s">
        <v>1266</v>
      </c>
      <c r="F708" s="350" t="s">
        <v>1638</v>
      </c>
    </row>
    <row r="709" spans="1:6" s="346" customFormat="1" ht="51">
      <c r="A709" s="347">
        <v>3</v>
      </c>
      <c r="B709" s="348">
        <v>3932101</v>
      </c>
      <c r="C709" s="349" t="s">
        <v>903</v>
      </c>
      <c r="D709" s="349" t="s">
        <v>1265</v>
      </c>
      <c r="E709" s="349" t="s">
        <v>1268</v>
      </c>
      <c r="F709" s="350" t="s">
        <v>1639</v>
      </c>
    </row>
    <row r="710" spans="1:6" s="346" customFormat="1" ht="63.75">
      <c r="A710" s="347">
        <v>3</v>
      </c>
      <c r="B710" s="348">
        <v>3932901</v>
      </c>
      <c r="C710" s="349" t="s">
        <v>903</v>
      </c>
      <c r="D710" s="349" t="s">
        <v>1265</v>
      </c>
      <c r="E710" s="349" t="s">
        <v>1268</v>
      </c>
      <c r="F710" s="350" t="s">
        <v>1640</v>
      </c>
    </row>
    <row r="711" spans="1:6" s="346" customFormat="1" ht="63.75">
      <c r="A711" s="347">
        <v>3</v>
      </c>
      <c r="B711" s="348">
        <v>3942001</v>
      </c>
      <c r="C711" s="349" t="s">
        <v>169</v>
      </c>
      <c r="D711" s="349" t="s">
        <v>913</v>
      </c>
      <c r="E711" s="349" t="s">
        <v>1641</v>
      </c>
      <c r="F711" s="350" t="s">
        <v>1642</v>
      </c>
    </row>
    <row r="712" spans="1:6" s="346" customFormat="1" ht="63.75">
      <c r="A712" s="347">
        <v>3</v>
      </c>
      <c r="B712" s="348">
        <v>3949201</v>
      </c>
      <c r="C712" s="349" t="s">
        <v>169</v>
      </c>
      <c r="D712" s="349" t="s">
        <v>913</v>
      </c>
      <c r="E712" s="349" t="s">
        <v>917</v>
      </c>
      <c r="F712" s="350" t="s">
        <v>1643</v>
      </c>
    </row>
    <row r="713" spans="1:6" s="346" customFormat="1" ht="102">
      <c r="A713" s="347">
        <v>3</v>
      </c>
      <c r="B713" s="348">
        <v>3960101</v>
      </c>
      <c r="C713" s="349" t="s">
        <v>169</v>
      </c>
      <c r="D713" s="349" t="s">
        <v>926</v>
      </c>
      <c r="E713" s="349" t="s">
        <v>926</v>
      </c>
      <c r="F713" s="350" t="s">
        <v>1644</v>
      </c>
    </row>
    <row r="714" spans="1:6" s="346" customFormat="1" ht="12.75">
      <c r="A714" s="347">
        <v>3</v>
      </c>
      <c r="B714" s="348">
        <v>3960301</v>
      </c>
      <c r="C714" s="349" t="s">
        <v>169</v>
      </c>
      <c r="D714" s="349" t="s">
        <v>926</v>
      </c>
      <c r="E714" s="349" t="s">
        <v>926</v>
      </c>
      <c r="F714" s="350" t="s">
        <v>1645</v>
      </c>
    </row>
    <row r="715" spans="1:6" s="346" customFormat="1" ht="12.75">
      <c r="A715" s="347">
        <v>3</v>
      </c>
      <c r="B715" s="348">
        <v>3960901</v>
      </c>
      <c r="C715" s="349" t="s">
        <v>169</v>
      </c>
      <c r="D715" s="349" t="s">
        <v>926</v>
      </c>
      <c r="E715" s="349" t="s">
        <v>926</v>
      </c>
      <c r="F715" s="350" t="s">
        <v>1646</v>
      </c>
    </row>
    <row r="716" spans="1:6" s="346" customFormat="1" ht="76.5">
      <c r="A716" s="347">
        <v>3</v>
      </c>
      <c r="B716" s="348">
        <v>3970001</v>
      </c>
      <c r="C716" s="349" t="s">
        <v>934</v>
      </c>
      <c r="D716" s="349" t="s">
        <v>935</v>
      </c>
      <c r="E716" s="349" t="s">
        <v>935</v>
      </c>
      <c r="F716" s="350" t="s">
        <v>1647</v>
      </c>
    </row>
    <row r="717" spans="1:6" s="346" customFormat="1" ht="89.25">
      <c r="A717" s="347">
        <v>3</v>
      </c>
      <c r="B717" s="348">
        <v>3990001</v>
      </c>
      <c r="C717" s="349" t="s">
        <v>1648</v>
      </c>
      <c r="D717" s="349" t="s">
        <v>1649</v>
      </c>
      <c r="E717" s="349" t="s">
        <v>1649</v>
      </c>
      <c r="F717" s="350" t="s">
        <v>1650</v>
      </c>
    </row>
    <row r="718" spans="1:6" s="346" customFormat="1" ht="25.5">
      <c r="A718" s="347">
        <v>4</v>
      </c>
      <c r="B718" s="348">
        <v>4012401</v>
      </c>
      <c r="C718" s="349" t="s">
        <v>938</v>
      </c>
      <c r="D718" s="349" t="s">
        <v>939</v>
      </c>
      <c r="E718" s="349" t="s">
        <v>951</v>
      </c>
      <c r="F718" s="350" t="s">
        <v>1651</v>
      </c>
    </row>
    <row r="719" spans="1:6" s="346" customFormat="1" ht="25.5">
      <c r="A719" s="347">
        <v>4</v>
      </c>
      <c r="B719" s="348">
        <v>4016101</v>
      </c>
      <c r="C719" s="349" t="s">
        <v>938</v>
      </c>
      <c r="D719" s="349" t="s">
        <v>939</v>
      </c>
      <c r="E719" s="349" t="s">
        <v>980</v>
      </c>
      <c r="F719" s="350" t="s">
        <v>1652</v>
      </c>
    </row>
    <row r="720" spans="1:6" s="346" customFormat="1" ht="38.25">
      <c r="A720" s="347">
        <v>4</v>
      </c>
      <c r="B720" s="348">
        <v>4031101</v>
      </c>
      <c r="C720" s="349" t="s">
        <v>938</v>
      </c>
      <c r="D720" s="349" t="s">
        <v>1011</v>
      </c>
      <c r="E720" s="349" t="s">
        <v>1653</v>
      </c>
      <c r="F720" s="350" t="s">
        <v>1654</v>
      </c>
    </row>
    <row r="721" spans="1:6" s="346" customFormat="1" ht="25.5">
      <c r="A721" s="347">
        <v>4</v>
      </c>
      <c r="B721" s="348">
        <v>4031102</v>
      </c>
      <c r="C721" s="349" t="s">
        <v>938</v>
      </c>
      <c r="D721" s="349" t="s">
        <v>1011</v>
      </c>
      <c r="E721" s="349" t="s">
        <v>1653</v>
      </c>
      <c r="F721" s="350" t="s">
        <v>1655</v>
      </c>
    </row>
    <row r="722" spans="1:6" s="346" customFormat="1" ht="25.5">
      <c r="A722" s="347">
        <v>4</v>
      </c>
      <c r="B722" s="348">
        <v>4031201</v>
      </c>
      <c r="C722" s="349" t="s">
        <v>938</v>
      </c>
      <c r="D722" s="349" t="s">
        <v>1011</v>
      </c>
      <c r="E722" s="349" t="s">
        <v>1653</v>
      </c>
      <c r="F722" s="350" t="s">
        <v>1656</v>
      </c>
    </row>
    <row r="723" spans="1:6" s="346" customFormat="1" ht="25.5">
      <c r="A723" s="347">
        <v>4</v>
      </c>
      <c r="B723" s="348">
        <v>4031202</v>
      </c>
      <c r="C723" s="349" t="s">
        <v>938</v>
      </c>
      <c r="D723" s="349" t="s">
        <v>1011</v>
      </c>
      <c r="E723" s="349" t="s">
        <v>1653</v>
      </c>
      <c r="F723" s="350" t="s">
        <v>1657</v>
      </c>
    </row>
    <row r="724" spans="1:6" s="346" customFormat="1" ht="25.5">
      <c r="A724" s="347">
        <v>4</v>
      </c>
      <c r="B724" s="348">
        <v>4072901</v>
      </c>
      <c r="C724" s="349" t="s">
        <v>1283</v>
      </c>
      <c r="D724" s="349" t="s">
        <v>1658</v>
      </c>
      <c r="E724" s="349" t="s">
        <v>1659</v>
      </c>
      <c r="F724" s="350" t="s">
        <v>1660</v>
      </c>
    </row>
    <row r="725" spans="1:6" s="346" customFormat="1" ht="25.5">
      <c r="A725" s="347">
        <v>4</v>
      </c>
      <c r="B725" s="348">
        <v>4089901</v>
      </c>
      <c r="C725" s="349" t="s">
        <v>1283</v>
      </c>
      <c r="D725" s="349" t="s">
        <v>1284</v>
      </c>
      <c r="E725" s="349" t="s">
        <v>1285</v>
      </c>
      <c r="F725" s="350" t="s">
        <v>1661</v>
      </c>
    </row>
    <row r="726" spans="1:6" s="346" customFormat="1" ht="38.25">
      <c r="A726" s="347">
        <v>4</v>
      </c>
      <c r="B726" s="348">
        <v>4101101</v>
      </c>
      <c r="C726" s="349" t="s">
        <v>168</v>
      </c>
      <c r="D726" s="349" t="s">
        <v>1019</v>
      </c>
      <c r="E726" s="349" t="s">
        <v>1020</v>
      </c>
      <c r="F726" s="350" t="s">
        <v>1662</v>
      </c>
    </row>
    <row r="727" spans="1:6" s="346" customFormat="1" ht="25.5">
      <c r="A727" s="347">
        <v>4</v>
      </c>
      <c r="B727" s="348">
        <v>4101102</v>
      </c>
      <c r="C727" s="349" t="s">
        <v>168</v>
      </c>
      <c r="D727" s="349" t="s">
        <v>1019</v>
      </c>
      <c r="E727" s="349" t="s">
        <v>1020</v>
      </c>
      <c r="F727" s="350" t="s">
        <v>1663</v>
      </c>
    </row>
    <row r="728" spans="1:6" s="346" customFormat="1" ht="25.5">
      <c r="A728" s="347">
        <v>4</v>
      </c>
      <c r="B728" s="348">
        <v>4101103</v>
      </c>
      <c r="C728" s="349" t="s">
        <v>168</v>
      </c>
      <c r="D728" s="349" t="s">
        <v>1019</v>
      </c>
      <c r="E728" s="349" t="s">
        <v>1020</v>
      </c>
      <c r="F728" s="350" t="s">
        <v>1664</v>
      </c>
    </row>
    <row r="729" spans="1:6" s="346" customFormat="1" ht="25.5">
      <c r="A729" s="347">
        <v>4</v>
      </c>
      <c r="B729" s="348">
        <v>4103001</v>
      </c>
      <c r="C729" s="349" t="s">
        <v>168</v>
      </c>
      <c r="D729" s="349" t="s">
        <v>1019</v>
      </c>
      <c r="E729" s="349" t="s">
        <v>1665</v>
      </c>
      <c r="F729" s="350" t="s">
        <v>1666</v>
      </c>
    </row>
    <row r="730" spans="1:6" s="346" customFormat="1" ht="25.5">
      <c r="A730" s="347">
        <v>4</v>
      </c>
      <c r="B730" s="348">
        <v>4103002</v>
      </c>
      <c r="C730" s="349" t="s">
        <v>168</v>
      </c>
      <c r="D730" s="349" t="s">
        <v>1019</v>
      </c>
      <c r="E730" s="349" t="s">
        <v>1665</v>
      </c>
      <c r="F730" s="350" t="s">
        <v>1667</v>
      </c>
    </row>
    <row r="731" spans="1:6" s="346" customFormat="1" ht="25.5">
      <c r="A731" s="347">
        <v>4</v>
      </c>
      <c r="B731" s="348">
        <v>4103003</v>
      </c>
      <c r="C731" s="349" t="s">
        <v>168</v>
      </c>
      <c r="D731" s="349" t="s">
        <v>1019</v>
      </c>
      <c r="E731" s="349" t="s">
        <v>1665</v>
      </c>
      <c r="F731" s="350" t="s">
        <v>1668</v>
      </c>
    </row>
    <row r="732" spans="1:6" s="346" customFormat="1" ht="25.5">
      <c r="A732" s="347">
        <v>4</v>
      </c>
      <c r="B732" s="348">
        <v>4103004</v>
      </c>
      <c r="C732" s="349" t="s">
        <v>168</v>
      </c>
      <c r="D732" s="349" t="s">
        <v>1019</v>
      </c>
      <c r="E732" s="349" t="s">
        <v>1665</v>
      </c>
      <c r="F732" s="350" t="s">
        <v>1669</v>
      </c>
    </row>
    <row r="733" spans="1:6" s="346" customFormat="1" ht="38.25">
      <c r="A733" s="347">
        <v>4</v>
      </c>
      <c r="B733" s="348">
        <v>4103005</v>
      </c>
      <c r="C733" s="349" t="s">
        <v>168</v>
      </c>
      <c r="D733" s="349" t="s">
        <v>1019</v>
      </c>
      <c r="E733" s="349" t="s">
        <v>1665</v>
      </c>
      <c r="F733" s="350" t="s">
        <v>1670</v>
      </c>
    </row>
    <row r="734" spans="1:6" s="346" customFormat="1" ht="25.5">
      <c r="A734" s="347">
        <v>4</v>
      </c>
      <c r="B734" s="348">
        <v>4106301</v>
      </c>
      <c r="C734" s="349" t="s">
        <v>168</v>
      </c>
      <c r="D734" s="349" t="s">
        <v>1019</v>
      </c>
      <c r="E734" s="349" t="s">
        <v>1304</v>
      </c>
      <c r="F734" s="350" t="s">
        <v>1671</v>
      </c>
    </row>
    <row r="735" spans="1:6" s="346" customFormat="1" ht="25.5">
      <c r="A735" s="347">
        <v>4</v>
      </c>
      <c r="B735" s="348">
        <v>4107101</v>
      </c>
      <c r="C735" s="349" t="s">
        <v>168</v>
      </c>
      <c r="D735" s="349" t="s">
        <v>1019</v>
      </c>
      <c r="E735" s="349" t="s">
        <v>1308</v>
      </c>
      <c r="F735" s="350" t="s">
        <v>1672</v>
      </c>
    </row>
    <row r="736" spans="1:6" s="346" customFormat="1" ht="25.5">
      <c r="A736" s="347">
        <v>4</v>
      </c>
      <c r="B736" s="348">
        <v>4107102</v>
      </c>
      <c r="C736" s="349" t="s">
        <v>168</v>
      </c>
      <c r="D736" s="349" t="s">
        <v>1019</v>
      </c>
      <c r="E736" s="349" t="s">
        <v>1308</v>
      </c>
      <c r="F736" s="350" t="s">
        <v>1673</v>
      </c>
    </row>
    <row r="737" spans="1:6" s="346" customFormat="1" ht="38.25">
      <c r="A737" s="347">
        <v>4</v>
      </c>
      <c r="B737" s="348">
        <v>4110101</v>
      </c>
      <c r="C737" s="349" t="s">
        <v>168</v>
      </c>
      <c r="D737" s="349" t="s">
        <v>1329</v>
      </c>
      <c r="E737" s="349" t="s">
        <v>1329</v>
      </c>
      <c r="F737" s="350" t="s">
        <v>1674</v>
      </c>
    </row>
    <row r="738" spans="1:6" s="346" customFormat="1" ht="25.5">
      <c r="A738" s="347">
        <v>4</v>
      </c>
      <c r="B738" s="348">
        <v>4110301</v>
      </c>
      <c r="C738" s="349" t="s">
        <v>168</v>
      </c>
      <c r="D738" s="349" t="s">
        <v>1329</v>
      </c>
      <c r="E738" s="349" t="s">
        <v>1329</v>
      </c>
      <c r="F738" s="350" t="s">
        <v>1675</v>
      </c>
    </row>
    <row r="739" spans="1:6" s="346" customFormat="1" ht="25.5">
      <c r="A739" s="347">
        <v>4</v>
      </c>
      <c r="B739" s="348">
        <v>4110302</v>
      </c>
      <c r="C739" s="349" t="s">
        <v>168</v>
      </c>
      <c r="D739" s="349" t="s">
        <v>1329</v>
      </c>
      <c r="E739" s="349" t="s">
        <v>1329</v>
      </c>
      <c r="F739" s="350" t="s">
        <v>1676</v>
      </c>
    </row>
    <row r="740" spans="1:6" s="346" customFormat="1" ht="51">
      <c r="A740" s="347">
        <v>4</v>
      </c>
      <c r="B740" s="348">
        <v>4131101</v>
      </c>
      <c r="C740" s="349" t="s">
        <v>168</v>
      </c>
      <c r="D740" s="349" t="s">
        <v>657</v>
      </c>
      <c r="E740" s="349" t="s">
        <v>658</v>
      </c>
      <c r="F740" s="350" t="s">
        <v>1677</v>
      </c>
    </row>
    <row r="741" spans="1:6" s="346" customFormat="1" ht="25.5">
      <c r="A741" s="347">
        <v>4</v>
      </c>
      <c r="B741" s="348">
        <v>4131102</v>
      </c>
      <c r="C741" s="349" t="s">
        <v>168</v>
      </c>
      <c r="D741" s="349" t="s">
        <v>657</v>
      </c>
      <c r="E741" s="349" t="s">
        <v>658</v>
      </c>
      <c r="F741" s="350" t="s">
        <v>1678</v>
      </c>
    </row>
    <row r="742" spans="1:6" s="346" customFormat="1" ht="38.25">
      <c r="A742" s="347">
        <v>4</v>
      </c>
      <c r="B742" s="348">
        <v>4131201</v>
      </c>
      <c r="C742" s="349" t="s">
        <v>168</v>
      </c>
      <c r="D742" s="349" t="s">
        <v>657</v>
      </c>
      <c r="E742" s="349" t="s">
        <v>658</v>
      </c>
      <c r="F742" s="350" t="s">
        <v>1679</v>
      </c>
    </row>
    <row r="743" spans="1:6" s="346" customFormat="1" ht="38.25">
      <c r="A743" s="347">
        <v>4</v>
      </c>
      <c r="B743" s="348">
        <v>4131202</v>
      </c>
      <c r="C743" s="349" t="s">
        <v>168</v>
      </c>
      <c r="D743" s="349" t="s">
        <v>657</v>
      </c>
      <c r="E743" s="349" t="s">
        <v>658</v>
      </c>
      <c r="F743" s="350" t="s">
        <v>1680</v>
      </c>
    </row>
    <row r="744" spans="1:6" s="346" customFormat="1" ht="25.5">
      <c r="A744" s="347">
        <v>4</v>
      </c>
      <c r="B744" s="348">
        <v>4131203</v>
      </c>
      <c r="C744" s="349" t="s">
        <v>168</v>
      </c>
      <c r="D744" s="349" t="s">
        <v>657</v>
      </c>
      <c r="E744" s="349" t="s">
        <v>658</v>
      </c>
      <c r="F744" s="350" t="s">
        <v>1681</v>
      </c>
    </row>
    <row r="745" spans="1:6" s="346" customFormat="1" ht="38.25">
      <c r="A745" s="347">
        <v>4</v>
      </c>
      <c r="B745" s="348">
        <v>4131204</v>
      </c>
      <c r="C745" s="349" t="s">
        <v>168</v>
      </c>
      <c r="D745" s="349" t="s">
        <v>657</v>
      </c>
      <c r="E745" s="349" t="s">
        <v>658</v>
      </c>
      <c r="F745" s="350" t="s">
        <v>1682</v>
      </c>
    </row>
    <row r="746" spans="1:6" s="346" customFormat="1" ht="12.75">
      <c r="A746" s="347">
        <v>4</v>
      </c>
      <c r="B746" s="348">
        <v>4131301</v>
      </c>
      <c r="C746" s="349" t="s">
        <v>168</v>
      </c>
      <c r="D746" s="349" t="s">
        <v>657</v>
      </c>
      <c r="E746" s="349" t="s">
        <v>658</v>
      </c>
      <c r="F746" s="350" t="s">
        <v>1683</v>
      </c>
    </row>
    <row r="747" spans="1:6" s="346" customFormat="1" ht="38.25">
      <c r="A747" s="347">
        <v>4</v>
      </c>
      <c r="B747" s="348">
        <v>4139901</v>
      </c>
      <c r="C747" s="349" t="s">
        <v>168</v>
      </c>
      <c r="D747" s="349" t="s">
        <v>657</v>
      </c>
      <c r="E747" s="349" t="s">
        <v>661</v>
      </c>
      <c r="F747" s="350" t="s">
        <v>1684</v>
      </c>
    </row>
    <row r="748" spans="1:6" s="346" customFormat="1" ht="63.75">
      <c r="A748" s="347">
        <v>4</v>
      </c>
      <c r="B748" s="348">
        <v>4139902</v>
      </c>
      <c r="C748" s="349" t="s">
        <v>168</v>
      </c>
      <c r="D748" s="349" t="s">
        <v>657</v>
      </c>
      <c r="E748" s="349" t="s">
        <v>661</v>
      </c>
      <c r="F748" s="350" t="s">
        <v>1685</v>
      </c>
    </row>
    <row r="749" spans="1:6" s="346" customFormat="1" ht="38.25">
      <c r="A749" s="347">
        <v>4</v>
      </c>
      <c r="B749" s="348">
        <v>4139903</v>
      </c>
      <c r="C749" s="349" t="s">
        <v>168</v>
      </c>
      <c r="D749" s="349" t="s">
        <v>657</v>
      </c>
      <c r="E749" s="349" t="s">
        <v>661</v>
      </c>
      <c r="F749" s="350" t="s">
        <v>1686</v>
      </c>
    </row>
    <row r="750" spans="1:6" s="346" customFormat="1" ht="63.75">
      <c r="A750" s="347">
        <v>4</v>
      </c>
      <c r="B750" s="348">
        <v>4139904</v>
      </c>
      <c r="C750" s="349" t="s">
        <v>168</v>
      </c>
      <c r="D750" s="349" t="s">
        <v>657</v>
      </c>
      <c r="E750" s="349" t="s">
        <v>661</v>
      </c>
      <c r="F750" s="350" t="s">
        <v>1687</v>
      </c>
    </row>
    <row r="751" spans="1:6" s="346" customFormat="1" ht="76.5">
      <c r="A751" s="347">
        <v>4</v>
      </c>
      <c r="B751" s="348">
        <v>4151101</v>
      </c>
      <c r="C751" s="349" t="s">
        <v>168</v>
      </c>
      <c r="D751" s="349" t="s">
        <v>1061</v>
      </c>
      <c r="E751" s="349" t="s">
        <v>1062</v>
      </c>
      <c r="F751" s="350" t="s">
        <v>1688</v>
      </c>
    </row>
    <row r="752" spans="1:6" s="346" customFormat="1" ht="76.5">
      <c r="A752" s="347">
        <v>4</v>
      </c>
      <c r="B752" s="348">
        <v>4151102</v>
      </c>
      <c r="C752" s="349" t="s">
        <v>168</v>
      </c>
      <c r="D752" s="349" t="s">
        <v>1061</v>
      </c>
      <c r="E752" s="349" t="s">
        <v>1062</v>
      </c>
      <c r="F752" s="350" t="s">
        <v>1689</v>
      </c>
    </row>
    <row r="753" spans="1:6" s="346" customFormat="1" ht="51">
      <c r="A753" s="347">
        <v>4</v>
      </c>
      <c r="B753" s="348">
        <v>4161001</v>
      </c>
      <c r="C753" s="349" t="s">
        <v>168</v>
      </c>
      <c r="D753" s="349" t="s">
        <v>1067</v>
      </c>
      <c r="E753" s="349" t="s">
        <v>1364</v>
      </c>
      <c r="F753" s="350" t="s">
        <v>1690</v>
      </c>
    </row>
    <row r="754" spans="1:6" s="346" customFormat="1" ht="51">
      <c r="A754" s="347">
        <v>4</v>
      </c>
      <c r="B754" s="348">
        <v>4162001</v>
      </c>
      <c r="C754" s="349" t="s">
        <v>168</v>
      </c>
      <c r="D754" s="349" t="s">
        <v>1067</v>
      </c>
      <c r="E754" s="349" t="s">
        <v>1691</v>
      </c>
      <c r="F754" s="350" t="s">
        <v>1692</v>
      </c>
    </row>
    <row r="755" spans="1:6" s="346" customFormat="1" ht="51">
      <c r="A755" s="347">
        <v>4</v>
      </c>
      <c r="B755" s="348">
        <v>4162002</v>
      </c>
      <c r="C755" s="349" t="s">
        <v>168</v>
      </c>
      <c r="D755" s="349" t="s">
        <v>1067</v>
      </c>
      <c r="E755" s="349" t="s">
        <v>1691</v>
      </c>
      <c r="F755" s="350" t="s">
        <v>1693</v>
      </c>
    </row>
    <row r="756" spans="1:6" s="346" customFormat="1" ht="38.25">
      <c r="A756" s="347">
        <v>4</v>
      </c>
      <c r="B756" s="348">
        <v>4170101</v>
      </c>
      <c r="C756" s="349" t="s">
        <v>168</v>
      </c>
      <c r="D756" s="349" t="s">
        <v>1070</v>
      </c>
      <c r="E756" s="349" t="s">
        <v>1070</v>
      </c>
      <c r="F756" s="350" t="s">
        <v>1694</v>
      </c>
    </row>
    <row r="757" spans="1:6" s="346" customFormat="1" ht="38.25">
      <c r="A757" s="347">
        <v>4</v>
      </c>
      <c r="B757" s="348">
        <v>4170102</v>
      </c>
      <c r="C757" s="349" t="s">
        <v>168</v>
      </c>
      <c r="D757" s="349" t="s">
        <v>1070</v>
      </c>
      <c r="E757" s="349" t="s">
        <v>1070</v>
      </c>
      <c r="F757" s="350" t="s">
        <v>1695</v>
      </c>
    </row>
    <row r="758" spans="1:6" s="346" customFormat="1" ht="25.5">
      <c r="A758" s="347">
        <v>4</v>
      </c>
      <c r="B758" s="348">
        <v>4170103</v>
      </c>
      <c r="C758" s="349" t="s">
        <v>168</v>
      </c>
      <c r="D758" s="349" t="s">
        <v>1070</v>
      </c>
      <c r="E758" s="349" t="s">
        <v>1070</v>
      </c>
      <c r="F758" s="350" t="s">
        <v>1696</v>
      </c>
    </row>
    <row r="759" spans="1:6" s="346" customFormat="1" ht="38.25">
      <c r="A759" s="347">
        <v>4</v>
      </c>
      <c r="B759" s="348">
        <v>4170104</v>
      </c>
      <c r="C759" s="349" t="s">
        <v>168</v>
      </c>
      <c r="D759" s="349" t="s">
        <v>1070</v>
      </c>
      <c r="E759" s="349" t="s">
        <v>1070</v>
      </c>
      <c r="F759" s="350" t="s">
        <v>1697</v>
      </c>
    </row>
    <row r="760" spans="1:6" s="346" customFormat="1" ht="38.25">
      <c r="A760" s="347">
        <v>4</v>
      </c>
      <c r="B760" s="348">
        <v>4170105</v>
      </c>
      <c r="C760" s="349" t="s">
        <v>168</v>
      </c>
      <c r="D760" s="349" t="s">
        <v>1070</v>
      </c>
      <c r="E760" s="349" t="s">
        <v>1070</v>
      </c>
      <c r="F760" s="350" t="s">
        <v>1698</v>
      </c>
    </row>
    <row r="761" spans="1:6" s="346" customFormat="1" ht="38.25">
      <c r="A761" s="347">
        <v>4</v>
      </c>
      <c r="B761" s="348">
        <v>4170106</v>
      </c>
      <c r="C761" s="349" t="s">
        <v>168</v>
      </c>
      <c r="D761" s="349" t="s">
        <v>1070</v>
      </c>
      <c r="E761" s="349" t="s">
        <v>1070</v>
      </c>
      <c r="F761" s="350" t="s">
        <v>1699</v>
      </c>
    </row>
    <row r="762" spans="1:6" s="346" customFormat="1" ht="25.5">
      <c r="A762" s="347">
        <v>4</v>
      </c>
      <c r="B762" s="348">
        <v>4170107</v>
      </c>
      <c r="C762" s="349" t="s">
        <v>168</v>
      </c>
      <c r="D762" s="349" t="s">
        <v>1070</v>
      </c>
      <c r="E762" s="349" t="s">
        <v>1070</v>
      </c>
      <c r="F762" s="350" t="s">
        <v>1700</v>
      </c>
    </row>
    <row r="763" spans="1:6" s="346" customFormat="1" ht="25.5">
      <c r="A763" s="347">
        <v>4</v>
      </c>
      <c r="B763" s="348">
        <v>4170201</v>
      </c>
      <c r="C763" s="349" t="s">
        <v>168</v>
      </c>
      <c r="D763" s="349" t="s">
        <v>1070</v>
      </c>
      <c r="E763" s="349" t="s">
        <v>1070</v>
      </c>
      <c r="F763" s="350" t="s">
        <v>1701</v>
      </c>
    </row>
    <row r="764" spans="1:6" s="346" customFormat="1" ht="63.75">
      <c r="A764" s="347">
        <v>4</v>
      </c>
      <c r="B764" s="348">
        <v>4170901</v>
      </c>
      <c r="C764" s="349" t="s">
        <v>168</v>
      </c>
      <c r="D764" s="349" t="s">
        <v>1070</v>
      </c>
      <c r="E764" s="349" t="s">
        <v>1070</v>
      </c>
      <c r="F764" s="350" t="s">
        <v>1702</v>
      </c>
    </row>
    <row r="765" spans="1:6" s="346" customFormat="1" ht="89.25">
      <c r="A765" s="347">
        <v>4</v>
      </c>
      <c r="B765" s="348">
        <v>4170902</v>
      </c>
      <c r="C765" s="349" t="s">
        <v>168</v>
      </c>
      <c r="D765" s="349" t="s">
        <v>1070</v>
      </c>
      <c r="E765" s="349" t="s">
        <v>1070</v>
      </c>
      <c r="F765" s="350" t="s">
        <v>1703</v>
      </c>
    </row>
    <row r="766" spans="1:6" s="346" customFormat="1" ht="38.25">
      <c r="A766" s="347">
        <v>4</v>
      </c>
      <c r="B766" s="348">
        <v>4170903</v>
      </c>
      <c r="C766" s="349" t="s">
        <v>168</v>
      </c>
      <c r="D766" s="349" t="s">
        <v>1070</v>
      </c>
      <c r="E766" s="349" t="s">
        <v>1070</v>
      </c>
      <c r="F766" s="350" t="s">
        <v>1704</v>
      </c>
    </row>
    <row r="767" spans="1:6" s="346" customFormat="1" ht="114.75">
      <c r="A767" s="347">
        <v>4</v>
      </c>
      <c r="B767" s="348">
        <v>4181101</v>
      </c>
      <c r="C767" s="349" t="s">
        <v>168</v>
      </c>
      <c r="D767" s="349" t="s">
        <v>1074</v>
      </c>
      <c r="E767" s="349" t="s">
        <v>1075</v>
      </c>
      <c r="F767" s="350" t="s">
        <v>1705</v>
      </c>
    </row>
    <row r="768" spans="1:6" s="346" customFormat="1" ht="38.25">
      <c r="A768" s="347">
        <v>4</v>
      </c>
      <c r="B768" s="348">
        <v>4181102</v>
      </c>
      <c r="C768" s="349" t="s">
        <v>168</v>
      </c>
      <c r="D768" s="349" t="s">
        <v>1074</v>
      </c>
      <c r="E768" s="349" t="s">
        <v>1075</v>
      </c>
      <c r="F768" s="350" t="s">
        <v>1706</v>
      </c>
    </row>
    <row r="769" spans="1:6" s="346" customFormat="1" ht="38.25">
      <c r="A769" s="347">
        <v>4</v>
      </c>
      <c r="B769" s="348">
        <v>4181103</v>
      </c>
      <c r="C769" s="349" t="s">
        <v>168</v>
      </c>
      <c r="D769" s="349" t="s">
        <v>1074</v>
      </c>
      <c r="E769" s="349" t="s">
        <v>1075</v>
      </c>
      <c r="F769" s="350" t="s">
        <v>1707</v>
      </c>
    </row>
    <row r="770" spans="1:6" s="346" customFormat="1" ht="38.25">
      <c r="A770" s="347">
        <v>4</v>
      </c>
      <c r="B770" s="348">
        <v>4181104</v>
      </c>
      <c r="C770" s="349" t="s">
        <v>168</v>
      </c>
      <c r="D770" s="349" t="s">
        <v>1074</v>
      </c>
      <c r="E770" s="349" t="s">
        <v>1075</v>
      </c>
      <c r="F770" s="350" t="s">
        <v>1708</v>
      </c>
    </row>
    <row r="771" spans="1:6" s="346" customFormat="1" ht="38.25">
      <c r="A771" s="347">
        <v>4</v>
      </c>
      <c r="B771" s="348">
        <v>4192101</v>
      </c>
      <c r="C771" s="349" t="s">
        <v>168</v>
      </c>
      <c r="D771" s="349" t="s">
        <v>1380</v>
      </c>
      <c r="E771" s="349" t="s">
        <v>1381</v>
      </c>
      <c r="F771" s="350" t="s">
        <v>1709</v>
      </c>
    </row>
    <row r="772" spans="1:6" s="346" customFormat="1" ht="38.25">
      <c r="A772" s="347">
        <v>4</v>
      </c>
      <c r="B772" s="348">
        <v>4192102</v>
      </c>
      <c r="C772" s="349" t="s">
        <v>168</v>
      </c>
      <c r="D772" s="349" t="s">
        <v>1380</v>
      </c>
      <c r="E772" s="349" t="s">
        <v>1381</v>
      </c>
      <c r="F772" s="350" t="s">
        <v>1710</v>
      </c>
    </row>
    <row r="773" spans="1:6" s="346" customFormat="1" ht="51">
      <c r="A773" s="347">
        <v>4</v>
      </c>
      <c r="B773" s="348">
        <v>4201101</v>
      </c>
      <c r="C773" s="349" t="s">
        <v>168</v>
      </c>
      <c r="D773" s="349" t="s">
        <v>1080</v>
      </c>
      <c r="E773" s="349" t="s">
        <v>1081</v>
      </c>
      <c r="F773" s="350" t="s">
        <v>1711</v>
      </c>
    </row>
    <row r="774" spans="1:6" s="346" customFormat="1" ht="51">
      <c r="A774" s="347">
        <v>4</v>
      </c>
      <c r="B774" s="348">
        <v>4201102</v>
      </c>
      <c r="C774" s="349" t="s">
        <v>168</v>
      </c>
      <c r="D774" s="349" t="s">
        <v>1080</v>
      </c>
      <c r="E774" s="349" t="s">
        <v>1081</v>
      </c>
      <c r="F774" s="350" t="s">
        <v>1712</v>
      </c>
    </row>
    <row r="775" spans="1:6" s="346" customFormat="1" ht="38.25">
      <c r="A775" s="347">
        <v>4</v>
      </c>
      <c r="B775" s="348">
        <v>4201103</v>
      </c>
      <c r="C775" s="349" t="s">
        <v>168</v>
      </c>
      <c r="D775" s="349" t="s">
        <v>1080</v>
      </c>
      <c r="E775" s="349" t="s">
        <v>1081</v>
      </c>
      <c r="F775" s="350" t="s">
        <v>1713</v>
      </c>
    </row>
    <row r="776" spans="1:6" s="346" customFormat="1" ht="63.75">
      <c r="A776" s="347">
        <v>4</v>
      </c>
      <c r="B776" s="348">
        <v>4201104</v>
      </c>
      <c r="C776" s="349" t="s">
        <v>168</v>
      </c>
      <c r="D776" s="349" t="s">
        <v>1080</v>
      </c>
      <c r="E776" s="349" t="s">
        <v>1081</v>
      </c>
      <c r="F776" s="350" t="s">
        <v>1714</v>
      </c>
    </row>
    <row r="777" spans="1:6" s="346" customFormat="1" ht="38.25">
      <c r="A777" s="347">
        <v>4</v>
      </c>
      <c r="B777" s="348">
        <v>4201201</v>
      </c>
      <c r="C777" s="349" t="s">
        <v>168</v>
      </c>
      <c r="D777" s="349" t="s">
        <v>1080</v>
      </c>
      <c r="E777" s="349" t="s">
        <v>1081</v>
      </c>
      <c r="F777" s="350" t="s">
        <v>1715</v>
      </c>
    </row>
    <row r="778" spans="1:6" s="346" customFormat="1" ht="76.5">
      <c r="A778" s="347">
        <v>4</v>
      </c>
      <c r="B778" s="348">
        <v>4201202</v>
      </c>
      <c r="C778" s="349" t="s">
        <v>168</v>
      </c>
      <c r="D778" s="349" t="s">
        <v>1080</v>
      </c>
      <c r="E778" s="349" t="s">
        <v>1081</v>
      </c>
      <c r="F778" s="350" t="s">
        <v>1716</v>
      </c>
    </row>
    <row r="779" spans="1:6" s="346" customFormat="1" ht="63.75">
      <c r="A779" s="347">
        <v>4</v>
      </c>
      <c r="B779" s="348">
        <v>4202201</v>
      </c>
      <c r="C779" s="349" t="s">
        <v>168</v>
      </c>
      <c r="D779" s="349" t="s">
        <v>1080</v>
      </c>
      <c r="E779" s="349" t="s">
        <v>1083</v>
      </c>
      <c r="F779" s="350" t="s">
        <v>1717</v>
      </c>
    </row>
    <row r="780" spans="1:6" s="346" customFormat="1" ht="76.5">
      <c r="A780" s="347">
        <v>4</v>
      </c>
      <c r="B780" s="348">
        <v>4202202</v>
      </c>
      <c r="C780" s="349" t="s">
        <v>168</v>
      </c>
      <c r="D780" s="349" t="s">
        <v>1080</v>
      </c>
      <c r="E780" s="349" t="s">
        <v>1083</v>
      </c>
      <c r="F780" s="350" t="s">
        <v>1718</v>
      </c>
    </row>
    <row r="781" spans="1:6" s="346" customFormat="1" ht="63.75">
      <c r="A781" s="347">
        <v>4</v>
      </c>
      <c r="B781" s="348">
        <v>4202901</v>
      </c>
      <c r="C781" s="349" t="s">
        <v>168</v>
      </c>
      <c r="D781" s="349" t="s">
        <v>1080</v>
      </c>
      <c r="E781" s="349" t="s">
        <v>1083</v>
      </c>
      <c r="F781" s="350" t="s">
        <v>1719</v>
      </c>
    </row>
    <row r="782" spans="1:6" s="346" customFormat="1" ht="25.5">
      <c r="A782" s="347">
        <v>4</v>
      </c>
      <c r="B782" s="348">
        <v>4202902</v>
      </c>
      <c r="C782" s="349" t="s">
        <v>168</v>
      </c>
      <c r="D782" s="349" t="s">
        <v>1080</v>
      </c>
      <c r="E782" s="349" t="s">
        <v>1083</v>
      </c>
      <c r="F782" s="350" t="s">
        <v>1720</v>
      </c>
    </row>
    <row r="783" spans="1:6" s="346" customFormat="1" ht="25.5">
      <c r="A783" s="347">
        <v>4</v>
      </c>
      <c r="B783" s="348">
        <v>4202903</v>
      </c>
      <c r="C783" s="349" t="s">
        <v>168</v>
      </c>
      <c r="D783" s="349" t="s">
        <v>1080</v>
      </c>
      <c r="E783" s="349" t="s">
        <v>1083</v>
      </c>
      <c r="F783" s="350" t="s">
        <v>1721</v>
      </c>
    </row>
    <row r="784" spans="1:6" s="346" customFormat="1" ht="51">
      <c r="A784" s="347">
        <v>4</v>
      </c>
      <c r="B784" s="348">
        <v>4202904</v>
      </c>
      <c r="C784" s="349" t="s">
        <v>168</v>
      </c>
      <c r="D784" s="349" t="s">
        <v>1080</v>
      </c>
      <c r="E784" s="349" t="s">
        <v>1083</v>
      </c>
      <c r="F784" s="350" t="s">
        <v>1722</v>
      </c>
    </row>
    <row r="785" spans="1:6" s="346" customFormat="1" ht="51">
      <c r="A785" s="347">
        <v>4</v>
      </c>
      <c r="B785" s="348">
        <v>4202905</v>
      </c>
      <c r="C785" s="349" t="s">
        <v>168</v>
      </c>
      <c r="D785" s="349" t="s">
        <v>1080</v>
      </c>
      <c r="E785" s="349" t="s">
        <v>1083</v>
      </c>
      <c r="F785" s="350" t="s">
        <v>1723</v>
      </c>
    </row>
    <row r="786" spans="1:6" s="346" customFormat="1" ht="38.25">
      <c r="A786" s="347">
        <v>4</v>
      </c>
      <c r="B786" s="348">
        <v>4202906</v>
      </c>
      <c r="C786" s="349" t="s">
        <v>168</v>
      </c>
      <c r="D786" s="349" t="s">
        <v>1080</v>
      </c>
      <c r="E786" s="349" t="s">
        <v>1083</v>
      </c>
      <c r="F786" s="350" t="s">
        <v>1724</v>
      </c>
    </row>
    <row r="787" spans="1:6" s="346" customFormat="1" ht="25.5">
      <c r="A787" s="347">
        <v>4</v>
      </c>
      <c r="B787" s="348">
        <v>4202907</v>
      </c>
      <c r="C787" s="349" t="s">
        <v>168</v>
      </c>
      <c r="D787" s="349" t="s">
        <v>1080</v>
      </c>
      <c r="E787" s="349" t="s">
        <v>1083</v>
      </c>
      <c r="F787" s="350" t="s">
        <v>1725</v>
      </c>
    </row>
    <row r="788" spans="1:6" s="346" customFormat="1" ht="51">
      <c r="A788" s="347">
        <v>4</v>
      </c>
      <c r="B788" s="348">
        <v>4221101</v>
      </c>
      <c r="C788" s="349" t="s">
        <v>168</v>
      </c>
      <c r="D788" s="349" t="s">
        <v>1088</v>
      </c>
      <c r="E788" s="349" t="s">
        <v>1089</v>
      </c>
      <c r="F788" s="350" t="s">
        <v>1726</v>
      </c>
    </row>
    <row r="789" spans="1:6" s="346" customFormat="1" ht="38.25">
      <c r="A789" s="347">
        <v>4</v>
      </c>
      <c r="B789" s="348">
        <v>4221102</v>
      </c>
      <c r="C789" s="349" t="s">
        <v>168</v>
      </c>
      <c r="D789" s="349" t="s">
        <v>1088</v>
      </c>
      <c r="E789" s="349" t="s">
        <v>1089</v>
      </c>
      <c r="F789" s="350" t="s">
        <v>1727</v>
      </c>
    </row>
    <row r="790" spans="1:6" s="346" customFormat="1" ht="38.25">
      <c r="A790" s="347">
        <v>4</v>
      </c>
      <c r="B790" s="348">
        <v>4221201</v>
      </c>
      <c r="C790" s="349" t="s">
        <v>168</v>
      </c>
      <c r="D790" s="349" t="s">
        <v>1088</v>
      </c>
      <c r="E790" s="349" t="s">
        <v>1089</v>
      </c>
      <c r="F790" s="350" t="s">
        <v>1728</v>
      </c>
    </row>
    <row r="791" spans="1:6" s="346" customFormat="1" ht="63.75">
      <c r="A791" s="347">
        <v>4</v>
      </c>
      <c r="B791" s="348">
        <v>4221901</v>
      </c>
      <c r="C791" s="349" t="s">
        <v>168</v>
      </c>
      <c r="D791" s="349" t="s">
        <v>1088</v>
      </c>
      <c r="E791" s="349" t="s">
        <v>1089</v>
      </c>
      <c r="F791" s="350" t="s">
        <v>1729</v>
      </c>
    </row>
    <row r="792" spans="1:6" s="346" customFormat="1" ht="38.25">
      <c r="A792" s="347">
        <v>4</v>
      </c>
      <c r="B792" s="348">
        <v>4221902</v>
      </c>
      <c r="C792" s="349" t="s">
        <v>168</v>
      </c>
      <c r="D792" s="349" t="s">
        <v>1088</v>
      </c>
      <c r="E792" s="349" t="s">
        <v>1089</v>
      </c>
      <c r="F792" s="350" t="s">
        <v>1730</v>
      </c>
    </row>
    <row r="793" spans="1:6" s="346" customFormat="1" ht="76.5">
      <c r="A793" s="347">
        <v>4</v>
      </c>
      <c r="B793" s="348">
        <v>4222101</v>
      </c>
      <c r="C793" s="349" t="s">
        <v>168</v>
      </c>
      <c r="D793" s="349" t="s">
        <v>1088</v>
      </c>
      <c r="E793" s="349" t="s">
        <v>1413</v>
      </c>
      <c r="F793" s="350" t="s">
        <v>1731</v>
      </c>
    </row>
    <row r="794" spans="1:6" s="346" customFormat="1" ht="102">
      <c r="A794" s="347">
        <v>4</v>
      </c>
      <c r="B794" s="348">
        <v>4231001</v>
      </c>
      <c r="C794" s="349" t="s">
        <v>168</v>
      </c>
      <c r="D794" s="349" t="s">
        <v>1417</v>
      </c>
      <c r="E794" s="349" t="s">
        <v>1418</v>
      </c>
      <c r="F794" s="350" t="s">
        <v>1732</v>
      </c>
    </row>
    <row r="795" spans="1:6" s="346" customFormat="1" ht="51">
      <c r="A795" s="347">
        <v>4</v>
      </c>
      <c r="B795" s="348">
        <v>4231002</v>
      </c>
      <c r="C795" s="349" t="s">
        <v>168</v>
      </c>
      <c r="D795" s="349" t="s">
        <v>1417</v>
      </c>
      <c r="E795" s="349" t="s">
        <v>1418</v>
      </c>
      <c r="F795" s="350" t="s">
        <v>1733</v>
      </c>
    </row>
    <row r="796" spans="1:6" s="346" customFormat="1" ht="63.75">
      <c r="A796" s="347">
        <v>4</v>
      </c>
      <c r="B796" s="348">
        <v>4239101</v>
      </c>
      <c r="C796" s="349" t="s">
        <v>168</v>
      </c>
      <c r="D796" s="349" t="s">
        <v>1417</v>
      </c>
      <c r="E796" s="349" t="s">
        <v>1420</v>
      </c>
      <c r="F796" s="350" t="s">
        <v>1734</v>
      </c>
    </row>
    <row r="797" spans="1:6" s="346" customFormat="1" ht="63.75">
      <c r="A797" s="347">
        <v>4</v>
      </c>
      <c r="B797" s="348">
        <v>4239102</v>
      </c>
      <c r="C797" s="349" t="s">
        <v>168</v>
      </c>
      <c r="D797" s="349" t="s">
        <v>1417</v>
      </c>
      <c r="E797" s="349" t="s">
        <v>1420</v>
      </c>
      <c r="F797" s="350" t="s">
        <v>1735</v>
      </c>
    </row>
    <row r="798" spans="1:6" s="346" customFormat="1" ht="89.25">
      <c r="A798" s="347">
        <v>4</v>
      </c>
      <c r="B798" s="348">
        <v>4239201</v>
      </c>
      <c r="C798" s="349" t="s">
        <v>168</v>
      </c>
      <c r="D798" s="349" t="s">
        <v>1417</v>
      </c>
      <c r="E798" s="349" t="s">
        <v>1420</v>
      </c>
      <c r="F798" s="350" t="s">
        <v>1736</v>
      </c>
    </row>
    <row r="799" spans="1:6" s="346" customFormat="1" ht="38.25">
      <c r="A799" s="347">
        <v>4</v>
      </c>
      <c r="B799" s="348">
        <v>4239301</v>
      </c>
      <c r="C799" s="349" t="s">
        <v>168</v>
      </c>
      <c r="D799" s="349" t="s">
        <v>1417</v>
      </c>
      <c r="E799" s="349" t="s">
        <v>1420</v>
      </c>
      <c r="F799" s="350" t="s">
        <v>1737</v>
      </c>
    </row>
    <row r="800" spans="1:6" s="346" customFormat="1" ht="25.5">
      <c r="A800" s="347">
        <v>4</v>
      </c>
      <c r="B800" s="348">
        <v>4239302</v>
      </c>
      <c r="C800" s="349" t="s">
        <v>168</v>
      </c>
      <c r="D800" s="349" t="s">
        <v>1417</v>
      </c>
      <c r="E800" s="349" t="s">
        <v>1420</v>
      </c>
      <c r="F800" s="350" t="s">
        <v>1738</v>
      </c>
    </row>
    <row r="801" spans="1:6" s="346" customFormat="1" ht="25.5">
      <c r="A801" s="347">
        <v>4</v>
      </c>
      <c r="B801" s="348">
        <v>4239303</v>
      </c>
      <c r="C801" s="349" t="s">
        <v>168</v>
      </c>
      <c r="D801" s="349" t="s">
        <v>1417</v>
      </c>
      <c r="E801" s="349" t="s">
        <v>1420</v>
      </c>
      <c r="F801" s="350" t="s">
        <v>1739</v>
      </c>
    </row>
    <row r="802" spans="1:6" s="346" customFormat="1" ht="25.5">
      <c r="A802" s="347">
        <v>4</v>
      </c>
      <c r="B802" s="348">
        <v>4239304</v>
      </c>
      <c r="C802" s="349" t="s">
        <v>168</v>
      </c>
      <c r="D802" s="349" t="s">
        <v>1417</v>
      </c>
      <c r="E802" s="349" t="s">
        <v>1420</v>
      </c>
      <c r="F802" s="350" t="s">
        <v>1740</v>
      </c>
    </row>
    <row r="803" spans="1:6" s="346" customFormat="1" ht="25.5">
      <c r="A803" s="347">
        <v>4</v>
      </c>
      <c r="B803" s="348">
        <v>4239305</v>
      </c>
      <c r="C803" s="349" t="s">
        <v>168</v>
      </c>
      <c r="D803" s="349" t="s">
        <v>1417</v>
      </c>
      <c r="E803" s="349" t="s">
        <v>1420</v>
      </c>
      <c r="F803" s="350" t="s">
        <v>1741</v>
      </c>
    </row>
    <row r="804" spans="1:6" s="346" customFormat="1" ht="25.5">
      <c r="A804" s="347">
        <v>4</v>
      </c>
      <c r="B804" s="348">
        <v>4239306</v>
      </c>
      <c r="C804" s="349" t="s">
        <v>168</v>
      </c>
      <c r="D804" s="349" t="s">
        <v>1417</v>
      </c>
      <c r="E804" s="349" t="s">
        <v>1420</v>
      </c>
      <c r="F804" s="350" t="s">
        <v>1742</v>
      </c>
    </row>
    <row r="805" spans="1:6" s="346" customFormat="1" ht="51">
      <c r="A805" s="347">
        <v>4</v>
      </c>
      <c r="B805" s="348">
        <v>4239501</v>
      </c>
      <c r="C805" s="349" t="s">
        <v>168</v>
      </c>
      <c r="D805" s="349" t="s">
        <v>1417</v>
      </c>
      <c r="E805" s="349" t="s">
        <v>1420</v>
      </c>
      <c r="F805" s="350" t="s">
        <v>1743</v>
      </c>
    </row>
    <row r="806" spans="1:6" s="346" customFormat="1" ht="38.25">
      <c r="A806" s="347">
        <v>4</v>
      </c>
      <c r="B806" s="348">
        <v>4239502</v>
      </c>
      <c r="C806" s="349" t="s">
        <v>168</v>
      </c>
      <c r="D806" s="349" t="s">
        <v>1417</v>
      </c>
      <c r="E806" s="349" t="s">
        <v>1420</v>
      </c>
      <c r="F806" s="350" t="s">
        <v>1744</v>
      </c>
    </row>
    <row r="807" spans="1:6" s="346" customFormat="1" ht="38.25">
      <c r="A807" s="347">
        <v>4</v>
      </c>
      <c r="B807" s="348">
        <v>4239503</v>
      </c>
      <c r="C807" s="349" t="s">
        <v>168</v>
      </c>
      <c r="D807" s="349" t="s">
        <v>1417</v>
      </c>
      <c r="E807" s="349" t="s">
        <v>1420</v>
      </c>
      <c r="F807" s="350" t="s">
        <v>1745</v>
      </c>
    </row>
    <row r="808" spans="1:6" s="346" customFormat="1" ht="38.25">
      <c r="A808" s="347">
        <v>4</v>
      </c>
      <c r="B808" s="348">
        <v>4239504</v>
      </c>
      <c r="C808" s="349" t="s">
        <v>168</v>
      </c>
      <c r="D808" s="349" t="s">
        <v>1417</v>
      </c>
      <c r="E808" s="349" t="s">
        <v>1420</v>
      </c>
      <c r="F808" s="350" t="s">
        <v>1746</v>
      </c>
    </row>
    <row r="809" spans="1:6" s="346" customFormat="1" ht="76.5">
      <c r="A809" s="347">
        <v>4</v>
      </c>
      <c r="B809" s="348">
        <v>4239901</v>
      </c>
      <c r="C809" s="349" t="s">
        <v>168</v>
      </c>
      <c r="D809" s="349" t="s">
        <v>1417</v>
      </c>
      <c r="E809" s="349" t="s">
        <v>1420</v>
      </c>
      <c r="F809" s="350" t="s">
        <v>1747</v>
      </c>
    </row>
    <row r="810" spans="1:6" s="346" customFormat="1" ht="76.5">
      <c r="A810" s="347">
        <v>4</v>
      </c>
      <c r="B810" s="348">
        <v>4242901</v>
      </c>
      <c r="C810" s="349" t="s">
        <v>168</v>
      </c>
      <c r="D810" s="349" t="s">
        <v>1424</v>
      </c>
      <c r="E810" s="349" t="s">
        <v>1425</v>
      </c>
      <c r="F810" s="350" t="s">
        <v>1748</v>
      </c>
    </row>
    <row r="811" spans="1:6" s="346" customFormat="1" ht="38.25">
      <c r="A811" s="347">
        <v>4</v>
      </c>
      <c r="B811" s="348">
        <v>4242902</v>
      </c>
      <c r="C811" s="349" t="s">
        <v>168</v>
      </c>
      <c r="D811" s="349" t="s">
        <v>1424</v>
      </c>
      <c r="E811" s="349" t="s">
        <v>1425</v>
      </c>
      <c r="F811" s="350" t="s">
        <v>1749</v>
      </c>
    </row>
    <row r="812" spans="1:6" s="346" customFormat="1" ht="51">
      <c r="A812" s="347">
        <v>4</v>
      </c>
      <c r="B812" s="348">
        <v>4259201</v>
      </c>
      <c r="C812" s="349" t="s">
        <v>168</v>
      </c>
      <c r="D812" s="349" t="s">
        <v>1091</v>
      </c>
      <c r="E812" s="349" t="s">
        <v>1092</v>
      </c>
      <c r="F812" s="350" t="s">
        <v>1750</v>
      </c>
    </row>
    <row r="813" spans="1:6" s="346" customFormat="1" ht="38.25">
      <c r="A813" s="347">
        <v>4</v>
      </c>
      <c r="B813" s="348">
        <v>4259202</v>
      </c>
      <c r="C813" s="349" t="s">
        <v>168</v>
      </c>
      <c r="D813" s="349" t="s">
        <v>1091</v>
      </c>
      <c r="E813" s="349" t="s">
        <v>1092</v>
      </c>
      <c r="F813" s="350" t="s">
        <v>1751</v>
      </c>
    </row>
    <row r="814" spans="1:6" s="346" customFormat="1" ht="76.5">
      <c r="A814" s="347">
        <v>4</v>
      </c>
      <c r="B814" s="348">
        <v>4259301</v>
      </c>
      <c r="C814" s="349" t="s">
        <v>168</v>
      </c>
      <c r="D814" s="349" t="s">
        <v>1091</v>
      </c>
      <c r="E814" s="349" t="s">
        <v>1092</v>
      </c>
      <c r="F814" s="350" t="s">
        <v>1752</v>
      </c>
    </row>
    <row r="815" spans="1:6" s="346" customFormat="1" ht="25.5">
      <c r="A815" s="347">
        <v>4</v>
      </c>
      <c r="B815" s="348">
        <v>4259302</v>
      </c>
      <c r="C815" s="349" t="s">
        <v>168</v>
      </c>
      <c r="D815" s="349" t="s">
        <v>1091</v>
      </c>
      <c r="E815" s="349" t="s">
        <v>1092</v>
      </c>
      <c r="F815" s="350" t="s">
        <v>1753</v>
      </c>
    </row>
    <row r="816" spans="1:6" s="346" customFormat="1" ht="63.75">
      <c r="A816" s="347">
        <v>4</v>
      </c>
      <c r="B816" s="348">
        <v>4259901</v>
      </c>
      <c r="C816" s="349" t="s">
        <v>168</v>
      </c>
      <c r="D816" s="349" t="s">
        <v>1091</v>
      </c>
      <c r="E816" s="349" t="s">
        <v>1092</v>
      </c>
      <c r="F816" s="350" t="s">
        <v>1754</v>
      </c>
    </row>
    <row r="817" spans="1:6" s="346" customFormat="1" ht="102">
      <c r="A817" s="347">
        <v>4</v>
      </c>
      <c r="B817" s="348">
        <v>4259902</v>
      </c>
      <c r="C817" s="349" t="s">
        <v>168</v>
      </c>
      <c r="D817" s="349" t="s">
        <v>1091</v>
      </c>
      <c r="E817" s="349" t="s">
        <v>1092</v>
      </c>
      <c r="F817" s="350" t="s">
        <v>1755</v>
      </c>
    </row>
    <row r="818" spans="1:6" s="346" customFormat="1" ht="89.25">
      <c r="A818" s="347">
        <v>4</v>
      </c>
      <c r="B818" s="348">
        <v>4259903</v>
      </c>
      <c r="C818" s="349" t="s">
        <v>168</v>
      </c>
      <c r="D818" s="349" t="s">
        <v>1091</v>
      </c>
      <c r="E818" s="349" t="s">
        <v>1092</v>
      </c>
      <c r="F818" s="350" t="s">
        <v>1756</v>
      </c>
    </row>
    <row r="819" spans="1:6" s="346" customFormat="1" ht="51">
      <c r="A819" s="347">
        <v>4</v>
      </c>
      <c r="B819" s="348">
        <v>4259904</v>
      </c>
      <c r="C819" s="349" t="s">
        <v>168</v>
      </c>
      <c r="D819" s="349" t="s">
        <v>1091</v>
      </c>
      <c r="E819" s="349" t="s">
        <v>1092</v>
      </c>
      <c r="F819" s="350" t="s">
        <v>1757</v>
      </c>
    </row>
    <row r="820" spans="1:6" s="346" customFormat="1" ht="89.25">
      <c r="A820" s="347">
        <v>4</v>
      </c>
      <c r="B820" s="348">
        <v>4259905</v>
      </c>
      <c r="C820" s="349" t="s">
        <v>168</v>
      </c>
      <c r="D820" s="349" t="s">
        <v>1091</v>
      </c>
      <c r="E820" s="349" t="s">
        <v>1092</v>
      </c>
      <c r="F820" s="350" t="s">
        <v>1758</v>
      </c>
    </row>
    <row r="821" spans="1:6" s="346" customFormat="1" ht="89.25">
      <c r="A821" s="347">
        <v>4</v>
      </c>
      <c r="B821" s="348">
        <v>4262001</v>
      </c>
      <c r="C821" s="349" t="s">
        <v>168</v>
      </c>
      <c r="D821" s="349" t="s">
        <v>1094</v>
      </c>
      <c r="E821" s="349" t="s">
        <v>1445</v>
      </c>
      <c r="F821" s="350" t="s">
        <v>1759</v>
      </c>
    </row>
    <row r="822" spans="1:6" s="346" customFormat="1" ht="63.75">
      <c r="A822" s="347">
        <v>4</v>
      </c>
      <c r="B822" s="348">
        <v>4272001</v>
      </c>
      <c r="C822" s="349" t="s">
        <v>168</v>
      </c>
      <c r="D822" s="349" t="s">
        <v>1473</v>
      </c>
      <c r="E822" s="349" t="s">
        <v>1760</v>
      </c>
      <c r="F822" s="350" t="s">
        <v>1761</v>
      </c>
    </row>
    <row r="823" spans="1:6" s="346" customFormat="1" ht="51">
      <c r="A823" s="347">
        <v>4</v>
      </c>
      <c r="B823" s="348">
        <v>4272002</v>
      </c>
      <c r="C823" s="349" t="s">
        <v>168</v>
      </c>
      <c r="D823" s="349" t="s">
        <v>1473</v>
      </c>
      <c r="E823" s="349" t="s">
        <v>1760</v>
      </c>
      <c r="F823" s="350" t="s">
        <v>1762</v>
      </c>
    </row>
    <row r="824" spans="1:6" s="346" customFormat="1" ht="51">
      <c r="A824" s="347">
        <v>4</v>
      </c>
      <c r="B824" s="348">
        <v>4273101</v>
      </c>
      <c r="C824" s="349" t="s">
        <v>168</v>
      </c>
      <c r="D824" s="349" t="s">
        <v>1473</v>
      </c>
      <c r="E824" s="349" t="s">
        <v>1479</v>
      </c>
      <c r="F824" s="350" t="s">
        <v>1763</v>
      </c>
    </row>
    <row r="825" spans="1:6" s="346" customFormat="1" ht="38.25">
      <c r="A825" s="347">
        <v>4</v>
      </c>
      <c r="B825" s="348">
        <v>4274001</v>
      </c>
      <c r="C825" s="349" t="s">
        <v>168</v>
      </c>
      <c r="D825" s="349" t="s">
        <v>1473</v>
      </c>
      <c r="E825" s="349" t="s">
        <v>1481</v>
      </c>
      <c r="F825" s="350" t="s">
        <v>1764</v>
      </c>
    </row>
    <row r="826" spans="1:6" s="346" customFormat="1" ht="76.5">
      <c r="A826" s="347">
        <v>4</v>
      </c>
      <c r="B826" s="348">
        <v>4275001</v>
      </c>
      <c r="C826" s="349" t="s">
        <v>168</v>
      </c>
      <c r="D826" s="349" t="s">
        <v>1473</v>
      </c>
      <c r="E826" s="349" t="s">
        <v>1484</v>
      </c>
      <c r="F826" s="350" t="s">
        <v>1765</v>
      </c>
    </row>
    <row r="827" spans="1:6" s="346" customFormat="1" ht="25.5">
      <c r="A827" s="347">
        <v>4</v>
      </c>
      <c r="B827" s="348">
        <v>4281101</v>
      </c>
      <c r="C827" s="349" t="s">
        <v>168</v>
      </c>
      <c r="D827" s="349" t="s">
        <v>1494</v>
      </c>
      <c r="E827" s="349" t="s">
        <v>1495</v>
      </c>
      <c r="F827" s="350" t="s">
        <v>1766</v>
      </c>
    </row>
    <row r="828" spans="1:6" s="346" customFormat="1" ht="76.5">
      <c r="A828" s="347">
        <v>4</v>
      </c>
      <c r="B828" s="348">
        <v>4281102</v>
      </c>
      <c r="C828" s="349" t="s">
        <v>168</v>
      </c>
      <c r="D828" s="349" t="s">
        <v>1494</v>
      </c>
      <c r="E828" s="349" t="s">
        <v>1495</v>
      </c>
      <c r="F828" s="350" t="s">
        <v>1767</v>
      </c>
    </row>
    <row r="829" spans="1:6" s="346" customFormat="1" ht="127.5">
      <c r="A829" s="347">
        <v>4</v>
      </c>
      <c r="B829" s="348">
        <v>4281501</v>
      </c>
      <c r="C829" s="349" t="s">
        <v>168</v>
      </c>
      <c r="D829" s="349" t="s">
        <v>1494</v>
      </c>
      <c r="E829" s="349" t="s">
        <v>1495</v>
      </c>
      <c r="F829" s="350" t="s">
        <v>1768</v>
      </c>
    </row>
    <row r="830" spans="1:6" s="346" customFormat="1" ht="63.75">
      <c r="A830" s="347">
        <v>4</v>
      </c>
      <c r="B830" s="348">
        <v>4281701</v>
      </c>
      <c r="C830" s="349" t="s">
        <v>168</v>
      </c>
      <c r="D830" s="349" t="s">
        <v>1494</v>
      </c>
      <c r="E830" s="349" t="s">
        <v>1495</v>
      </c>
      <c r="F830" s="350" t="s">
        <v>1769</v>
      </c>
    </row>
    <row r="831" spans="1:6" s="346" customFormat="1" ht="38.25">
      <c r="A831" s="347">
        <v>4</v>
      </c>
      <c r="B831" s="348">
        <v>4281801</v>
      </c>
      <c r="C831" s="349" t="s">
        <v>168</v>
      </c>
      <c r="D831" s="349" t="s">
        <v>1494</v>
      </c>
      <c r="E831" s="349" t="s">
        <v>1495</v>
      </c>
      <c r="F831" s="350" t="s">
        <v>1770</v>
      </c>
    </row>
    <row r="832" spans="1:6" s="346" customFormat="1" ht="165.75">
      <c r="A832" s="347">
        <v>4</v>
      </c>
      <c r="B832" s="348">
        <v>4282501</v>
      </c>
      <c r="C832" s="349" t="s">
        <v>168</v>
      </c>
      <c r="D832" s="349" t="s">
        <v>1494</v>
      </c>
      <c r="E832" s="349" t="s">
        <v>1500</v>
      </c>
      <c r="F832" s="350" t="s">
        <v>1771</v>
      </c>
    </row>
    <row r="833" spans="1:6" s="346" customFormat="1" ht="38.25">
      <c r="A833" s="347">
        <v>4</v>
      </c>
      <c r="B833" s="348">
        <v>4282502</v>
      </c>
      <c r="C833" s="349" t="s">
        <v>168</v>
      </c>
      <c r="D833" s="349" t="s">
        <v>1494</v>
      </c>
      <c r="E833" s="349" t="s">
        <v>1500</v>
      </c>
      <c r="F833" s="350" t="s">
        <v>1772</v>
      </c>
    </row>
    <row r="834" spans="1:6" s="346" customFormat="1" ht="25.5">
      <c r="A834" s="347">
        <v>4</v>
      </c>
      <c r="B834" s="348">
        <v>4282503</v>
      </c>
      <c r="C834" s="349" t="s">
        <v>168</v>
      </c>
      <c r="D834" s="349" t="s">
        <v>1494</v>
      </c>
      <c r="E834" s="349" t="s">
        <v>1500</v>
      </c>
      <c r="F834" s="350" t="s">
        <v>1773</v>
      </c>
    </row>
    <row r="835" spans="1:6" s="346" customFormat="1" ht="89.25">
      <c r="A835" s="347">
        <v>4</v>
      </c>
      <c r="B835" s="348">
        <v>4282504</v>
      </c>
      <c r="C835" s="349" t="s">
        <v>168</v>
      </c>
      <c r="D835" s="349" t="s">
        <v>1494</v>
      </c>
      <c r="E835" s="349" t="s">
        <v>1500</v>
      </c>
      <c r="F835" s="350" t="s">
        <v>1774</v>
      </c>
    </row>
    <row r="836" spans="1:6" s="346" customFormat="1" ht="38.25">
      <c r="A836" s="347">
        <v>4</v>
      </c>
      <c r="B836" s="348">
        <v>4282505</v>
      </c>
      <c r="C836" s="349" t="s">
        <v>168</v>
      </c>
      <c r="D836" s="349" t="s">
        <v>1494</v>
      </c>
      <c r="E836" s="349" t="s">
        <v>1500</v>
      </c>
      <c r="F836" s="350" t="s">
        <v>1775</v>
      </c>
    </row>
    <row r="837" spans="1:6" s="346" customFormat="1" ht="89.25">
      <c r="A837" s="347">
        <v>4</v>
      </c>
      <c r="B837" s="348">
        <v>4282601</v>
      </c>
      <c r="C837" s="349" t="s">
        <v>168</v>
      </c>
      <c r="D837" s="349" t="s">
        <v>1494</v>
      </c>
      <c r="E837" s="349" t="s">
        <v>1500</v>
      </c>
      <c r="F837" s="350" t="s">
        <v>1776</v>
      </c>
    </row>
    <row r="838" spans="1:6" s="346" customFormat="1" ht="89.25">
      <c r="A838" s="347">
        <v>4</v>
      </c>
      <c r="B838" s="348">
        <v>4282602</v>
      </c>
      <c r="C838" s="349" t="s">
        <v>168</v>
      </c>
      <c r="D838" s="349" t="s">
        <v>1494</v>
      </c>
      <c r="E838" s="349" t="s">
        <v>1500</v>
      </c>
      <c r="F838" s="350" t="s">
        <v>1777</v>
      </c>
    </row>
    <row r="839" spans="1:6" s="346" customFormat="1" ht="51">
      <c r="A839" s="347">
        <v>4</v>
      </c>
      <c r="B839" s="348">
        <v>4282603</v>
      </c>
      <c r="C839" s="349" t="s">
        <v>168</v>
      </c>
      <c r="D839" s="349" t="s">
        <v>1494</v>
      </c>
      <c r="E839" s="349" t="s">
        <v>1500</v>
      </c>
      <c r="F839" s="350" t="s">
        <v>1778</v>
      </c>
    </row>
    <row r="840" spans="1:6" s="346" customFormat="1" ht="153">
      <c r="A840" s="347">
        <v>4</v>
      </c>
      <c r="B840" s="348">
        <v>4282901</v>
      </c>
      <c r="C840" s="349" t="s">
        <v>168</v>
      </c>
      <c r="D840" s="349" t="s">
        <v>1494</v>
      </c>
      <c r="E840" s="349" t="s">
        <v>1500</v>
      </c>
      <c r="F840" s="350" t="s">
        <v>1779</v>
      </c>
    </row>
    <row r="841" spans="1:6" s="346" customFormat="1" ht="153">
      <c r="A841" s="347">
        <v>4</v>
      </c>
      <c r="B841" s="348">
        <v>4282902</v>
      </c>
      <c r="C841" s="349" t="s">
        <v>168</v>
      </c>
      <c r="D841" s="349" t="s">
        <v>1494</v>
      </c>
      <c r="E841" s="349" t="s">
        <v>1500</v>
      </c>
      <c r="F841" s="350" t="s">
        <v>1780</v>
      </c>
    </row>
    <row r="842" spans="1:6" s="346" customFormat="1" ht="38.25">
      <c r="A842" s="347">
        <v>4</v>
      </c>
      <c r="B842" s="348">
        <v>4282903</v>
      </c>
      <c r="C842" s="349" t="s">
        <v>168</v>
      </c>
      <c r="D842" s="349" t="s">
        <v>1494</v>
      </c>
      <c r="E842" s="349" t="s">
        <v>1500</v>
      </c>
      <c r="F842" s="350" t="s">
        <v>1781</v>
      </c>
    </row>
    <row r="843" spans="1:6" s="346" customFormat="1" ht="165.75">
      <c r="A843" s="347">
        <v>4</v>
      </c>
      <c r="B843" s="348">
        <v>4291001</v>
      </c>
      <c r="C843" s="349" t="s">
        <v>168</v>
      </c>
      <c r="D843" s="349" t="s">
        <v>1510</v>
      </c>
      <c r="E843" s="349" t="s">
        <v>1782</v>
      </c>
      <c r="F843" s="350" t="s">
        <v>1783</v>
      </c>
    </row>
    <row r="844" spans="1:6" s="346" customFormat="1" ht="63.75">
      <c r="A844" s="347">
        <v>4</v>
      </c>
      <c r="B844" s="348">
        <v>4291002</v>
      </c>
      <c r="C844" s="349" t="s">
        <v>168</v>
      </c>
      <c r="D844" s="349" t="s">
        <v>1510</v>
      </c>
      <c r="E844" s="349" t="s">
        <v>1782</v>
      </c>
      <c r="F844" s="350" t="s">
        <v>1784</v>
      </c>
    </row>
    <row r="845" spans="1:6" s="346" customFormat="1" ht="165.75">
      <c r="A845" s="347">
        <v>4</v>
      </c>
      <c r="B845" s="348">
        <v>4293001</v>
      </c>
      <c r="C845" s="349" t="s">
        <v>168</v>
      </c>
      <c r="D845" s="349" t="s">
        <v>1510</v>
      </c>
      <c r="E845" s="349" t="s">
        <v>1785</v>
      </c>
      <c r="F845" s="350" t="s">
        <v>1786</v>
      </c>
    </row>
    <row r="846" spans="1:6" s="346" customFormat="1" ht="63.75">
      <c r="A846" s="347">
        <v>4</v>
      </c>
      <c r="B846" s="348">
        <v>4293002</v>
      </c>
      <c r="C846" s="349" t="s">
        <v>168</v>
      </c>
      <c r="D846" s="349" t="s">
        <v>1510</v>
      </c>
      <c r="E846" s="349" t="s">
        <v>1785</v>
      </c>
      <c r="F846" s="350" t="s">
        <v>1787</v>
      </c>
    </row>
    <row r="847" spans="1:6" s="346" customFormat="1" ht="25.5">
      <c r="A847" s="347">
        <v>4</v>
      </c>
      <c r="B847" s="348">
        <v>4302001</v>
      </c>
      <c r="C847" s="349" t="s">
        <v>168</v>
      </c>
      <c r="D847" s="349" t="s">
        <v>1514</v>
      </c>
      <c r="E847" s="349" t="s">
        <v>1788</v>
      </c>
      <c r="F847" s="350" t="s">
        <v>1789</v>
      </c>
    </row>
    <row r="848" spans="1:6" s="346" customFormat="1" ht="38.25">
      <c r="A848" s="347">
        <v>4</v>
      </c>
      <c r="B848" s="348">
        <v>4302002</v>
      </c>
      <c r="C848" s="349" t="s">
        <v>168</v>
      </c>
      <c r="D848" s="349" t="s">
        <v>1514</v>
      </c>
      <c r="E848" s="349" t="s">
        <v>1788</v>
      </c>
      <c r="F848" s="350" t="s">
        <v>1790</v>
      </c>
    </row>
    <row r="849" spans="1:6" s="346" customFormat="1" ht="51">
      <c r="A849" s="347">
        <v>4</v>
      </c>
      <c r="B849" s="348">
        <v>4302003</v>
      </c>
      <c r="C849" s="349" t="s">
        <v>168</v>
      </c>
      <c r="D849" s="349" t="s">
        <v>1514</v>
      </c>
      <c r="E849" s="349" t="s">
        <v>1788</v>
      </c>
      <c r="F849" s="350" t="s">
        <v>1791</v>
      </c>
    </row>
    <row r="850" spans="1:6" s="346" customFormat="1" ht="25.5">
      <c r="A850" s="347">
        <v>4</v>
      </c>
      <c r="B850" s="348">
        <v>4302004</v>
      </c>
      <c r="C850" s="349" t="s">
        <v>168</v>
      </c>
      <c r="D850" s="349" t="s">
        <v>1514</v>
      </c>
      <c r="E850" s="349" t="s">
        <v>1788</v>
      </c>
      <c r="F850" s="350" t="s">
        <v>1792</v>
      </c>
    </row>
    <row r="851" spans="1:6" s="346" customFormat="1" ht="38.25">
      <c r="A851" s="347">
        <v>4</v>
      </c>
      <c r="B851" s="348">
        <v>4303001</v>
      </c>
      <c r="C851" s="349" t="s">
        <v>168</v>
      </c>
      <c r="D851" s="349" t="s">
        <v>1514</v>
      </c>
      <c r="E851" s="349" t="s">
        <v>1793</v>
      </c>
      <c r="F851" s="350" t="s">
        <v>1794</v>
      </c>
    </row>
    <row r="852" spans="1:6" s="346" customFormat="1" ht="38.25">
      <c r="A852" s="347">
        <v>4</v>
      </c>
      <c r="B852" s="348">
        <v>4303002</v>
      </c>
      <c r="C852" s="349" t="s">
        <v>168</v>
      </c>
      <c r="D852" s="349" t="s">
        <v>1514</v>
      </c>
      <c r="E852" s="349" t="s">
        <v>1793</v>
      </c>
      <c r="F852" s="350" t="s">
        <v>1795</v>
      </c>
    </row>
    <row r="853" spans="1:6" s="346" customFormat="1" ht="38.25">
      <c r="A853" s="347">
        <v>4</v>
      </c>
      <c r="B853" s="348">
        <v>4303003</v>
      </c>
      <c r="C853" s="349" t="s">
        <v>168</v>
      </c>
      <c r="D853" s="349" t="s">
        <v>1514</v>
      </c>
      <c r="E853" s="349" t="s">
        <v>1793</v>
      </c>
      <c r="F853" s="350" t="s">
        <v>1796</v>
      </c>
    </row>
    <row r="854" spans="1:6" s="346" customFormat="1" ht="38.25">
      <c r="A854" s="347">
        <v>4</v>
      </c>
      <c r="B854" s="348">
        <v>4303004</v>
      </c>
      <c r="C854" s="349" t="s">
        <v>168</v>
      </c>
      <c r="D854" s="349" t="s">
        <v>1514</v>
      </c>
      <c r="E854" s="349" t="s">
        <v>1793</v>
      </c>
      <c r="F854" s="350" t="s">
        <v>1797</v>
      </c>
    </row>
    <row r="855" spans="1:6" s="346" customFormat="1" ht="38.25">
      <c r="A855" s="347">
        <v>4</v>
      </c>
      <c r="B855" s="348">
        <v>4303005</v>
      </c>
      <c r="C855" s="349" t="s">
        <v>168</v>
      </c>
      <c r="D855" s="349" t="s">
        <v>1514</v>
      </c>
      <c r="E855" s="349" t="s">
        <v>1793</v>
      </c>
      <c r="F855" s="350" t="s">
        <v>1798</v>
      </c>
    </row>
    <row r="856" spans="1:6" s="346" customFormat="1" ht="38.25">
      <c r="A856" s="347">
        <v>4</v>
      </c>
      <c r="B856" s="348">
        <v>4303006</v>
      </c>
      <c r="C856" s="349" t="s">
        <v>168</v>
      </c>
      <c r="D856" s="349" t="s">
        <v>1514</v>
      </c>
      <c r="E856" s="349" t="s">
        <v>1793</v>
      </c>
      <c r="F856" s="350" t="s">
        <v>1799</v>
      </c>
    </row>
    <row r="857" spans="1:6" s="346" customFormat="1" ht="38.25">
      <c r="A857" s="347">
        <v>4</v>
      </c>
      <c r="B857" s="348">
        <v>4303007</v>
      </c>
      <c r="C857" s="349" t="s">
        <v>168</v>
      </c>
      <c r="D857" s="349" t="s">
        <v>1514</v>
      </c>
      <c r="E857" s="349" t="s">
        <v>1793</v>
      </c>
      <c r="F857" s="350" t="s">
        <v>1800</v>
      </c>
    </row>
    <row r="858" spans="1:6" s="346" customFormat="1" ht="25.5">
      <c r="A858" s="347">
        <v>4</v>
      </c>
      <c r="B858" s="348">
        <v>4309101</v>
      </c>
      <c r="C858" s="349" t="s">
        <v>168</v>
      </c>
      <c r="D858" s="349" t="s">
        <v>1514</v>
      </c>
      <c r="E858" s="349" t="s">
        <v>1515</v>
      </c>
      <c r="F858" s="350" t="s">
        <v>1801</v>
      </c>
    </row>
    <row r="859" spans="1:6" s="346" customFormat="1" ht="38.25">
      <c r="A859" s="347">
        <v>4</v>
      </c>
      <c r="B859" s="348">
        <v>4321001</v>
      </c>
      <c r="C859" s="349" t="s">
        <v>168</v>
      </c>
      <c r="D859" s="349" t="s">
        <v>1103</v>
      </c>
      <c r="E859" s="349" t="s">
        <v>1523</v>
      </c>
      <c r="F859" s="350" t="s">
        <v>1802</v>
      </c>
    </row>
    <row r="860" spans="1:6" s="346" customFormat="1" ht="12.75">
      <c r="A860" s="347">
        <v>4</v>
      </c>
      <c r="B860" s="348">
        <v>4329001</v>
      </c>
      <c r="C860" s="349" t="s">
        <v>168</v>
      </c>
      <c r="D860" s="349" t="s">
        <v>1103</v>
      </c>
      <c r="E860" s="349" t="s">
        <v>1112</v>
      </c>
      <c r="F860" s="350" t="s">
        <v>1803</v>
      </c>
    </row>
    <row r="861" spans="1:6" s="346" customFormat="1" ht="12.75">
      <c r="A861" s="347">
        <v>4</v>
      </c>
      <c r="B861" s="348">
        <v>4329002</v>
      </c>
      <c r="C861" s="349" t="s">
        <v>168</v>
      </c>
      <c r="D861" s="349" t="s">
        <v>1103</v>
      </c>
      <c r="E861" s="349" t="s">
        <v>1112</v>
      </c>
      <c r="F861" s="350" t="s">
        <v>1804</v>
      </c>
    </row>
    <row r="862" spans="1:6" s="346" customFormat="1" ht="102">
      <c r="A862" s="347">
        <v>4</v>
      </c>
      <c r="B862" s="348">
        <v>4331101</v>
      </c>
      <c r="C862" s="349" t="s">
        <v>168</v>
      </c>
      <c r="D862" s="349" t="s">
        <v>1114</v>
      </c>
      <c r="E862" s="349" t="s">
        <v>1115</v>
      </c>
      <c r="F862" s="350" t="s">
        <v>1805</v>
      </c>
    </row>
    <row r="863" spans="1:6" s="346" customFormat="1" ht="25.5">
      <c r="A863" s="347">
        <v>4</v>
      </c>
      <c r="B863" s="348">
        <v>4331201</v>
      </c>
      <c r="C863" s="349" t="s">
        <v>168</v>
      </c>
      <c r="D863" s="349" t="s">
        <v>1114</v>
      </c>
      <c r="E863" s="349" t="s">
        <v>1115</v>
      </c>
      <c r="F863" s="350" t="s">
        <v>1806</v>
      </c>
    </row>
    <row r="864" spans="1:6" s="346" customFormat="1" ht="38.25">
      <c r="A864" s="347">
        <v>4</v>
      </c>
      <c r="B864" s="348">
        <v>4331501</v>
      </c>
      <c r="C864" s="349" t="s">
        <v>168</v>
      </c>
      <c r="D864" s="349" t="s">
        <v>1114</v>
      </c>
      <c r="E864" s="349" t="s">
        <v>1115</v>
      </c>
      <c r="F864" s="350" t="s">
        <v>1807</v>
      </c>
    </row>
    <row r="865" spans="1:6" s="346" customFormat="1" ht="38.25">
      <c r="A865" s="347">
        <v>4</v>
      </c>
      <c r="B865" s="348">
        <v>4332001</v>
      </c>
      <c r="C865" s="349" t="s">
        <v>168</v>
      </c>
      <c r="D865" s="349" t="s">
        <v>1114</v>
      </c>
      <c r="E865" s="349" t="s">
        <v>1120</v>
      </c>
      <c r="F865" s="350" t="s">
        <v>1808</v>
      </c>
    </row>
    <row r="866" spans="1:6" s="346" customFormat="1" ht="38.25">
      <c r="A866" s="347">
        <v>4</v>
      </c>
      <c r="B866" s="348">
        <v>4351401</v>
      </c>
      <c r="C866" s="349" t="s">
        <v>1552</v>
      </c>
      <c r="D866" s="349" t="s">
        <v>1553</v>
      </c>
      <c r="E866" s="349" t="s">
        <v>1809</v>
      </c>
      <c r="F866" s="350" t="s">
        <v>1810</v>
      </c>
    </row>
    <row r="867" spans="1:6" s="346" customFormat="1" ht="51">
      <c r="A867" s="347">
        <v>4</v>
      </c>
      <c r="B867" s="348">
        <v>4352001</v>
      </c>
      <c r="C867" s="349" t="s">
        <v>1552</v>
      </c>
      <c r="D867" s="349" t="s">
        <v>1553</v>
      </c>
      <c r="E867" s="349" t="s">
        <v>1811</v>
      </c>
      <c r="F867" s="350" t="s">
        <v>1812</v>
      </c>
    </row>
    <row r="868" spans="1:6" s="346" customFormat="1" ht="51">
      <c r="A868" s="347">
        <v>4</v>
      </c>
      <c r="B868" s="348">
        <v>4352002</v>
      </c>
      <c r="C868" s="349" t="s">
        <v>1552</v>
      </c>
      <c r="D868" s="349" t="s">
        <v>1553</v>
      </c>
      <c r="E868" s="349" t="s">
        <v>1811</v>
      </c>
      <c r="F868" s="350" t="s">
        <v>1813</v>
      </c>
    </row>
    <row r="869" spans="1:6" s="346" customFormat="1" ht="114.75">
      <c r="A869" s="347">
        <v>4</v>
      </c>
      <c r="B869" s="348">
        <v>4370001</v>
      </c>
      <c r="C869" s="349" t="s">
        <v>1556</v>
      </c>
      <c r="D869" s="349" t="s">
        <v>1814</v>
      </c>
      <c r="E869" s="349" t="s">
        <v>1814</v>
      </c>
      <c r="F869" s="350" t="s">
        <v>1815</v>
      </c>
    </row>
    <row r="870" spans="1:6" s="346" customFormat="1" ht="89.25">
      <c r="A870" s="347">
        <v>4</v>
      </c>
      <c r="B870" s="348">
        <v>4381201</v>
      </c>
      <c r="C870" s="349" t="s">
        <v>1556</v>
      </c>
      <c r="D870" s="349" t="s">
        <v>1560</v>
      </c>
      <c r="E870" s="349" t="s">
        <v>1561</v>
      </c>
      <c r="F870" s="350" t="s">
        <v>1816</v>
      </c>
    </row>
    <row r="871" spans="1:6" s="346" customFormat="1" ht="63.75">
      <c r="A871" s="347">
        <v>4</v>
      </c>
      <c r="B871" s="348">
        <v>4382101</v>
      </c>
      <c r="C871" s="349" t="s">
        <v>1556</v>
      </c>
      <c r="D871" s="349" t="s">
        <v>1560</v>
      </c>
      <c r="E871" s="349" t="s">
        <v>1564</v>
      </c>
      <c r="F871" s="350" t="s">
        <v>1817</v>
      </c>
    </row>
    <row r="872" spans="1:6" s="346" customFormat="1" ht="12.75">
      <c r="A872" s="347">
        <v>4</v>
      </c>
      <c r="B872" s="348">
        <v>4411101</v>
      </c>
      <c r="C872" s="349" t="s">
        <v>1122</v>
      </c>
      <c r="D872" s="349" t="s">
        <v>1818</v>
      </c>
      <c r="E872" s="349" t="s">
        <v>1818</v>
      </c>
      <c r="F872" s="350" t="s">
        <v>1819</v>
      </c>
    </row>
    <row r="873" spans="1:6" s="346" customFormat="1" ht="12.75">
      <c r="A873" s="347">
        <v>4</v>
      </c>
      <c r="B873" s="348">
        <v>4429001</v>
      </c>
      <c r="C873" s="349" t="s">
        <v>1122</v>
      </c>
      <c r="D873" s="349" t="s">
        <v>1820</v>
      </c>
      <c r="E873" s="349" t="s">
        <v>1821</v>
      </c>
      <c r="F873" s="350" t="s">
        <v>1822</v>
      </c>
    </row>
    <row r="874" spans="1:6" s="346" customFormat="1" ht="38.25">
      <c r="A874" s="347">
        <v>4</v>
      </c>
      <c r="B874" s="348">
        <v>4432101</v>
      </c>
      <c r="C874" s="349" t="s">
        <v>1122</v>
      </c>
      <c r="D874" s="349" t="s">
        <v>1123</v>
      </c>
      <c r="E874" s="349" t="s">
        <v>1568</v>
      </c>
      <c r="F874" s="350" t="s">
        <v>1823</v>
      </c>
    </row>
    <row r="875" spans="1:6" s="346" customFormat="1" ht="51">
      <c r="A875" s="347">
        <v>4</v>
      </c>
      <c r="B875" s="348">
        <v>4452001</v>
      </c>
      <c r="C875" s="349" t="s">
        <v>666</v>
      </c>
      <c r="D875" s="349" t="s">
        <v>667</v>
      </c>
      <c r="E875" s="349" t="s">
        <v>1573</v>
      </c>
      <c r="F875" s="350" t="s">
        <v>1824</v>
      </c>
    </row>
    <row r="876" spans="1:6" s="346" customFormat="1" ht="76.5">
      <c r="A876" s="347">
        <v>4</v>
      </c>
      <c r="B876" s="348">
        <v>4461001</v>
      </c>
      <c r="C876" s="349" t="s">
        <v>666</v>
      </c>
      <c r="D876" s="349" t="s">
        <v>671</v>
      </c>
      <c r="E876" s="349" t="s">
        <v>672</v>
      </c>
      <c r="F876" s="350" t="s">
        <v>1825</v>
      </c>
    </row>
    <row r="877" spans="1:6" s="346" customFormat="1" ht="76.5">
      <c r="A877" s="347">
        <v>4</v>
      </c>
      <c r="B877" s="348">
        <v>4466301</v>
      </c>
      <c r="C877" s="349" t="s">
        <v>666</v>
      </c>
      <c r="D877" s="349" t="s">
        <v>671</v>
      </c>
      <c r="E877" s="349" t="s">
        <v>694</v>
      </c>
      <c r="F877" s="350" t="s">
        <v>1826</v>
      </c>
    </row>
    <row r="878" spans="1:6" s="346" customFormat="1" ht="63.75">
      <c r="A878" s="347">
        <v>4</v>
      </c>
      <c r="B878" s="348">
        <v>4466401</v>
      </c>
      <c r="C878" s="349" t="s">
        <v>666</v>
      </c>
      <c r="D878" s="349" t="s">
        <v>671</v>
      </c>
      <c r="E878" s="349" t="s">
        <v>694</v>
      </c>
      <c r="F878" s="350" t="s">
        <v>1827</v>
      </c>
    </row>
    <row r="879" spans="1:6" s="346" customFormat="1" ht="38.25">
      <c r="A879" s="347">
        <v>4</v>
      </c>
      <c r="B879" s="348">
        <v>4466901</v>
      </c>
      <c r="C879" s="349" t="s">
        <v>666</v>
      </c>
      <c r="D879" s="349" t="s">
        <v>671</v>
      </c>
      <c r="E879" s="349" t="s">
        <v>694</v>
      </c>
      <c r="F879" s="350" t="s">
        <v>1828</v>
      </c>
    </row>
    <row r="880" spans="1:6" s="346" customFormat="1" ht="51">
      <c r="A880" s="347">
        <v>4</v>
      </c>
      <c r="B880" s="348">
        <v>4475201</v>
      </c>
      <c r="C880" s="349" t="s">
        <v>666</v>
      </c>
      <c r="D880" s="349" t="s">
        <v>701</v>
      </c>
      <c r="E880" s="349" t="s">
        <v>718</v>
      </c>
      <c r="F880" s="350" t="s">
        <v>1829</v>
      </c>
    </row>
    <row r="881" spans="1:6" s="346" customFormat="1" ht="51">
      <c r="A881" s="347">
        <v>4</v>
      </c>
      <c r="B881" s="348">
        <v>4475901</v>
      </c>
      <c r="C881" s="349" t="s">
        <v>666</v>
      </c>
      <c r="D881" s="349" t="s">
        <v>701</v>
      </c>
      <c r="E881" s="349" t="s">
        <v>718</v>
      </c>
      <c r="F881" s="350" t="s">
        <v>1830</v>
      </c>
    </row>
    <row r="882" spans="1:6" s="346" customFormat="1" ht="38.25">
      <c r="A882" s="347">
        <v>4</v>
      </c>
      <c r="B882" s="348">
        <v>4491101</v>
      </c>
      <c r="C882" s="349" t="s">
        <v>1146</v>
      </c>
      <c r="D882" s="349" t="s">
        <v>1583</v>
      </c>
      <c r="E882" s="349" t="s">
        <v>1831</v>
      </c>
      <c r="F882" s="350" t="s">
        <v>1832</v>
      </c>
    </row>
    <row r="883" spans="1:6" s="346" customFormat="1" ht="25.5">
      <c r="A883" s="347">
        <v>4</v>
      </c>
      <c r="B883" s="348">
        <v>4491201</v>
      </c>
      <c r="C883" s="349" t="s">
        <v>1146</v>
      </c>
      <c r="D883" s="349" t="s">
        <v>1583</v>
      </c>
      <c r="E883" s="349" t="s">
        <v>1831</v>
      </c>
      <c r="F883" s="350" t="s">
        <v>1833</v>
      </c>
    </row>
    <row r="884" spans="1:6" s="346" customFormat="1" ht="51">
      <c r="A884" s="347">
        <v>4</v>
      </c>
      <c r="B884" s="348">
        <v>4492101</v>
      </c>
      <c r="C884" s="349" t="s">
        <v>1146</v>
      </c>
      <c r="D884" s="349" t="s">
        <v>1583</v>
      </c>
      <c r="E884" s="349" t="s">
        <v>1584</v>
      </c>
      <c r="F884" s="350" t="s">
        <v>1834</v>
      </c>
    </row>
    <row r="885" spans="1:6" s="346" customFormat="1" ht="38.25">
      <c r="A885" s="347">
        <v>4</v>
      </c>
      <c r="B885" s="348">
        <v>4492102</v>
      </c>
      <c r="C885" s="349" t="s">
        <v>1146</v>
      </c>
      <c r="D885" s="349" t="s">
        <v>1583</v>
      </c>
      <c r="E885" s="349" t="s">
        <v>1584</v>
      </c>
      <c r="F885" s="350" t="s">
        <v>1835</v>
      </c>
    </row>
    <row r="886" spans="1:6" s="346" customFormat="1" ht="25.5">
      <c r="A886" s="347">
        <v>4</v>
      </c>
      <c r="B886" s="348">
        <v>4492103</v>
      </c>
      <c r="C886" s="349" t="s">
        <v>1146</v>
      </c>
      <c r="D886" s="349" t="s">
        <v>1583</v>
      </c>
      <c r="E886" s="349" t="s">
        <v>1584</v>
      </c>
      <c r="F886" s="350" t="s">
        <v>1836</v>
      </c>
    </row>
    <row r="887" spans="1:6" s="346" customFormat="1" ht="25.5">
      <c r="A887" s="347">
        <v>4</v>
      </c>
      <c r="B887" s="348">
        <v>4492104</v>
      </c>
      <c r="C887" s="349" t="s">
        <v>1146</v>
      </c>
      <c r="D887" s="349" t="s">
        <v>1583</v>
      </c>
      <c r="E887" s="349" t="s">
        <v>1584</v>
      </c>
      <c r="F887" s="350" t="s">
        <v>1837</v>
      </c>
    </row>
    <row r="888" spans="1:6" s="346" customFormat="1" ht="25.5">
      <c r="A888" s="347">
        <v>4</v>
      </c>
      <c r="B888" s="348">
        <v>4492201</v>
      </c>
      <c r="C888" s="349" t="s">
        <v>1146</v>
      </c>
      <c r="D888" s="349" t="s">
        <v>1583</v>
      </c>
      <c r="E888" s="349" t="s">
        <v>1584</v>
      </c>
      <c r="F888" s="350" t="s">
        <v>1838</v>
      </c>
    </row>
    <row r="889" spans="1:6" s="346" customFormat="1" ht="76.5">
      <c r="A889" s="347">
        <v>4</v>
      </c>
      <c r="B889" s="348">
        <v>4492301</v>
      </c>
      <c r="C889" s="349" t="s">
        <v>1146</v>
      </c>
      <c r="D889" s="349" t="s">
        <v>1583</v>
      </c>
      <c r="E889" s="349" t="s">
        <v>1584</v>
      </c>
      <c r="F889" s="350" t="s">
        <v>1839</v>
      </c>
    </row>
    <row r="890" spans="1:6" s="346" customFormat="1" ht="38.25">
      <c r="A890" s="347">
        <v>4</v>
      </c>
      <c r="B890" s="348">
        <v>4501101</v>
      </c>
      <c r="C890" s="349" t="s">
        <v>1146</v>
      </c>
      <c r="D890" s="349" t="s">
        <v>1840</v>
      </c>
      <c r="E890" s="349" t="s">
        <v>1841</v>
      </c>
      <c r="F890" s="350" t="s">
        <v>1842</v>
      </c>
    </row>
    <row r="891" spans="1:6" s="346" customFormat="1" ht="25.5">
      <c r="A891" s="347">
        <v>4</v>
      </c>
      <c r="B891" s="348">
        <v>4501102</v>
      </c>
      <c r="C891" s="349" t="s">
        <v>1146</v>
      </c>
      <c r="D891" s="349" t="s">
        <v>1840</v>
      </c>
      <c r="E891" s="349" t="s">
        <v>1841</v>
      </c>
      <c r="F891" s="350" t="s">
        <v>1843</v>
      </c>
    </row>
    <row r="892" spans="1:6" s="346" customFormat="1" ht="38.25">
      <c r="A892" s="347">
        <v>4</v>
      </c>
      <c r="B892" s="348">
        <v>4501201</v>
      </c>
      <c r="C892" s="349" t="s">
        <v>1146</v>
      </c>
      <c r="D892" s="349" t="s">
        <v>1840</v>
      </c>
      <c r="E892" s="349" t="s">
        <v>1841</v>
      </c>
      <c r="F892" s="350" t="s">
        <v>1844</v>
      </c>
    </row>
    <row r="893" spans="1:6" s="346" customFormat="1" ht="38.25">
      <c r="A893" s="347">
        <v>4</v>
      </c>
      <c r="B893" s="348">
        <v>4502101</v>
      </c>
      <c r="C893" s="349" t="s">
        <v>1146</v>
      </c>
      <c r="D893" s="349" t="s">
        <v>1840</v>
      </c>
      <c r="E893" s="349" t="s">
        <v>1845</v>
      </c>
      <c r="F893" s="350" t="s">
        <v>1846</v>
      </c>
    </row>
    <row r="894" spans="1:6" s="346" customFormat="1" ht="25.5">
      <c r="A894" s="347">
        <v>4</v>
      </c>
      <c r="B894" s="348">
        <v>4502201</v>
      </c>
      <c r="C894" s="349" t="s">
        <v>1146</v>
      </c>
      <c r="D894" s="349" t="s">
        <v>1840</v>
      </c>
      <c r="E894" s="349" t="s">
        <v>1845</v>
      </c>
      <c r="F894" s="350" t="s">
        <v>1847</v>
      </c>
    </row>
    <row r="895" spans="1:6" s="346" customFormat="1" ht="38.25">
      <c r="A895" s="347">
        <v>4</v>
      </c>
      <c r="B895" s="348">
        <v>4511101</v>
      </c>
      <c r="C895" s="349" t="s">
        <v>1146</v>
      </c>
      <c r="D895" s="349" t="s">
        <v>1848</v>
      </c>
      <c r="E895" s="349" t="s">
        <v>1849</v>
      </c>
      <c r="F895" s="350" t="s">
        <v>1850</v>
      </c>
    </row>
    <row r="896" spans="1:6" s="346" customFormat="1" ht="25.5">
      <c r="A896" s="347">
        <v>4</v>
      </c>
      <c r="B896" s="348">
        <v>4511201</v>
      </c>
      <c r="C896" s="349" t="s">
        <v>1146</v>
      </c>
      <c r="D896" s="349" t="s">
        <v>1848</v>
      </c>
      <c r="E896" s="349" t="s">
        <v>1849</v>
      </c>
      <c r="F896" s="350" t="s">
        <v>1851</v>
      </c>
    </row>
    <row r="897" spans="1:6" s="346" customFormat="1" ht="25.5">
      <c r="A897" s="347">
        <v>4</v>
      </c>
      <c r="B897" s="348">
        <v>4511202</v>
      </c>
      <c r="C897" s="349" t="s">
        <v>1146</v>
      </c>
      <c r="D897" s="349" t="s">
        <v>1848</v>
      </c>
      <c r="E897" s="349" t="s">
        <v>1849</v>
      </c>
      <c r="F897" s="350" t="s">
        <v>1852</v>
      </c>
    </row>
    <row r="898" spans="1:6" s="346" customFormat="1" ht="25.5">
      <c r="A898" s="347">
        <v>4</v>
      </c>
      <c r="B898" s="348">
        <v>4511203</v>
      </c>
      <c r="C898" s="349" t="s">
        <v>1146</v>
      </c>
      <c r="D898" s="349" t="s">
        <v>1848</v>
      </c>
      <c r="E898" s="349" t="s">
        <v>1849</v>
      </c>
      <c r="F898" s="350" t="s">
        <v>1853</v>
      </c>
    </row>
    <row r="899" spans="1:6" s="346" customFormat="1" ht="25.5">
      <c r="A899" s="347">
        <v>4</v>
      </c>
      <c r="B899" s="348">
        <v>4512101</v>
      </c>
      <c r="C899" s="349" t="s">
        <v>1146</v>
      </c>
      <c r="D899" s="349" t="s">
        <v>1848</v>
      </c>
      <c r="E899" s="349" t="s">
        <v>1854</v>
      </c>
      <c r="F899" s="350" t="s">
        <v>1855</v>
      </c>
    </row>
    <row r="900" spans="1:6" s="346" customFormat="1" ht="25.5">
      <c r="A900" s="347">
        <v>4</v>
      </c>
      <c r="B900" s="348">
        <v>4512201</v>
      </c>
      <c r="C900" s="349" t="s">
        <v>1146</v>
      </c>
      <c r="D900" s="349" t="s">
        <v>1848</v>
      </c>
      <c r="E900" s="349" t="s">
        <v>1854</v>
      </c>
      <c r="F900" s="350" t="s">
        <v>1856</v>
      </c>
    </row>
    <row r="901" spans="1:6" s="346" customFormat="1" ht="12.75">
      <c r="A901" s="347">
        <v>4</v>
      </c>
      <c r="B901" s="348">
        <v>4512202</v>
      </c>
      <c r="C901" s="349" t="s">
        <v>1146</v>
      </c>
      <c r="D901" s="349" t="s">
        <v>1848</v>
      </c>
      <c r="E901" s="349" t="s">
        <v>1854</v>
      </c>
      <c r="F901" s="350" t="s">
        <v>1857</v>
      </c>
    </row>
    <row r="902" spans="1:6" s="346" customFormat="1" ht="25.5">
      <c r="A902" s="347">
        <v>4</v>
      </c>
      <c r="B902" s="348">
        <v>4512203</v>
      </c>
      <c r="C902" s="349" t="s">
        <v>1146</v>
      </c>
      <c r="D902" s="349" t="s">
        <v>1848</v>
      </c>
      <c r="E902" s="349" t="s">
        <v>1854</v>
      </c>
      <c r="F902" s="350" t="s">
        <v>1858</v>
      </c>
    </row>
    <row r="903" spans="1:6" s="346" customFormat="1" ht="76.5">
      <c r="A903" s="347">
        <v>4</v>
      </c>
      <c r="B903" s="348">
        <v>4522101</v>
      </c>
      <c r="C903" s="349" t="s">
        <v>1146</v>
      </c>
      <c r="D903" s="349" t="s">
        <v>1147</v>
      </c>
      <c r="E903" s="349" t="s">
        <v>1150</v>
      </c>
      <c r="F903" s="350" t="s">
        <v>1859</v>
      </c>
    </row>
    <row r="904" spans="1:6" s="346" customFormat="1" ht="25.5">
      <c r="A904" s="347">
        <v>4</v>
      </c>
      <c r="B904" s="348">
        <v>4522102</v>
      </c>
      <c r="C904" s="349" t="s">
        <v>1146</v>
      </c>
      <c r="D904" s="349" t="s">
        <v>1147</v>
      </c>
      <c r="E904" s="349" t="s">
        <v>1150</v>
      </c>
      <c r="F904" s="350" t="s">
        <v>1860</v>
      </c>
    </row>
    <row r="905" spans="1:6" s="346" customFormat="1" ht="38.25">
      <c r="A905" s="347">
        <v>4</v>
      </c>
      <c r="B905" s="348">
        <v>4522901</v>
      </c>
      <c r="C905" s="349" t="s">
        <v>1146</v>
      </c>
      <c r="D905" s="349" t="s">
        <v>1147</v>
      </c>
      <c r="E905" s="349" t="s">
        <v>1150</v>
      </c>
      <c r="F905" s="350" t="s">
        <v>1861</v>
      </c>
    </row>
    <row r="906" spans="1:6" s="346" customFormat="1" ht="76.5">
      <c r="A906" s="347">
        <v>4</v>
      </c>
      <c r="B906" s="348">
        <v>4522902</v>
      </c>
      <c r="C906" s="349" t="s">
        <v>1146</v>
      </c>
      <c r="D906" s="349" t="s">
        <v>1147</v>
      </c>
      <c r="E906" s="349" t="s">
        <v>1150</v>
      </c>
      <c r="F906" s="350" t="s">
        <v>1862</v>
      </c>
    </row>
    <row r="907" spans="1:6" s="346" customFormat="1" ht="51">
      <c r="A907" s="347">
        <v>4</v>
      </c>
      <c r="B907" s="348">
        <v>4531001</v>
      </c>
      <c r="C907" s="349" t="s">
        <v>1146</v>
      </c>
      <c r="D907" s="349" t="s">
        <v>1863</v>
      </c>
      <c r="E907" s="349" t="s">
        <v>1864</v>
      </c>
      <c r="F907" s="350" t="s">
        <v>1865</v>
      </c>
    </row>
    <row r="908" spans="1:6" s="346" customFormat="1" ht="38.25">
      <c r="A908" s="347">
        <v>4</v>
      </c>
      <c r="B908" s="348">
        <v>4531002</v>
      </c>
      <c r="C908" s="349" t="s">
        <v>1146</v>
      </c>
      <c r="D908" s="349" t="s">
        <v>1863</v>
      </c>
      <c r="E908" s="349" t="s">
        <v>1864</v>
      </c>
      <c r="F908" s="350" t="s">
        <v>1866</v>
      </c>
    </row>
    <row r="909" spans="1:6" s="346" customFormat="1" ht="38.25">
      <c r="A909" s="347">
        <v>4</v>
      </c>
      <c r="B909" s="348">
        <v>4532001</v>
      </c>
      <c r="C909" s="349" t="s">
        <v>1146</v>
      </c>
      <c r="D909" s="349" t="s">
        <v>1863</v>
      </c>
      <c r="E909" s="349" t="s">
        <v>1867</v>
      </c>
      <c r="F909" s="350" t="s">
        <v>1868</v>
      </c>
    </row>
    <row r="910" spans="1:6" s="346" customFormat="1" ht="51">
      <c r="A910" s="347">
        <v>4</v>
      </c>
      <c r="B910" s="348">
        <v>4639101</v>
      </c>
      <c r="C910" s="349" t="s">
        <v>750</v>
      </c>
      <c r="D910" s="349" t="s">
        <v>759</v>
      </c>
      <c r="E910" s="349" t="s">
        <v>764</v>
      </c>
      <c r="F910" s="350" t="s">
        <v>1869</v>
      </c>
    </row>
    <row r="911" spans="1:6" s="346" customFormat="1" ht="25.5">
      <c r="A911" s="347">
        <v>4</v>
      </c>
      <c r="B911" s="348">
        <v>4742001</v>
      </c>
      <c r="C911" s="349" t="s">
        <v>811</v>
      </c>
      <c r="D911" s="349" t="s">
        <v>833</v>
      </c>
      <c r="E911" s="349" t="s">
        <v>1202</v>
      </c>
      <c r="F911" s="350" t="s">
        <v>1870</v>
      </c>
    </row>
    <row r="912" spans="1:6" s="346" customFormat="1" ht="25.5">
      <c r="A912" s="347">
        <v>4</v>
      </c>
      <c r="B912" s="348">
        <v>4801001</v>
      </c>
      <c r="C912" s="349" t="s">
        <v>836</v>
      </c>
      <c r="D912" s="349" t="s">
        <v>1222</v>
      </c>
      <c r="E912" s="349" t="s">
        <v>1223</v>
      </c>
      <c r="F912" s="350" t="s">
        <v>1871</v>
      </c>
    </row>
    <row r="913" spans="1:6" s="346" customFormat="1" ht="51">
      <c r="A913" s="347">
        <v>4</v>
      </c>
      <c r="B913" s="348">
        <v>4802001</v>
      </c>
      <c r="C913" s="349" t="s">
        <v>836</v>
      </c>
      <c r="D913" s="349" t="s">
        <v>1222</v>
      </c>
      <c r="E913" s="349" t="s">
        <v>1872</v>
      </c>
      <c r="F913" s="350" t="s">
        <v>1873</v>
      </c>
    </row>
    <row r="914" spans="1:6" s="346" customFormat="1" ht="25.5">
      <c r="A914" s="347">
        <v>4</v>
      </c>
      <c r="B914" s="348">
        <v>4812901</v>
      </c>
      <c r="C914" s="349" t="s">
        <v>836</v>
      </c>
      <c r="D914" s="349" t="s">
        <v>1225</v>
      </c>
      <c r="E914" s="349" t="s">
        <v>1228</v>
      </c>
      <c r="F914" s="350" t="s">
        <v>1874</v>
      </c>
    </row>
    <row r="915" spans="1:6" s="346" customFormat="1" ht="38.25">
      <c r="A915" s="347">
        <v>4</v>
      </c>
      <c r="B915" s="348">
        <v>4812902</v>
      </c>
      <c r="C915" s="349" t="s">
        <v>836</v>
      </c>
      <c r="D915" s="349" t="s">
        <v>1225</v>
      </c>
      <c r="E915" s="349" t="s">
        <v>1228</v>
      </c>
      <c r="F915" s="350" t="s">
        <v>1875</v>
      </c>
    </row>
    <row r="916" spans="1:6" s="346" customFormat="1" ht="38.25">
      <c r="A916" s="347">
        <v>4</v>
      </c>
      <c r="B916" s="348">
        <v>4829201</v>
      </c>
      <c r="C916" s="349" t="s">
        <v>836</v>
      </c>
      <c r="D916" s="349" t="s">
        <v>855</v>
      </c>
      <c r="E916" s="349" t="s">
        <v>860</v>
      </c>
      <c r="F916" s="350" t="s">
        <v>1876</v>
      </c>
    </row>
    <row r="917" spans="1:6" s="346" customFormat="1" ht="51">
      <c r="A917" s="347">
        <v>4</v>
      </c>
      <c r="B917" s="348">
        <v>4852301</v>
      </c>
      <c r="C917" s="349" t="s">
        <v>878</v>
      </c>
      <c r="D917" s="349" t="s">
        <v>879</v>
      </c>
      <c r="E917" s="349" t="s">
        <v>882</v>
      </c>
      <c r="F917" s="350" t="s">
        <v>1877</v>
      </c>
    </row>
    <row r="918" spans="1:6" s="346" customFormat="1" ht="89.25">
      <c r="A918" s="347">
        <v>4</v>
      </c>
      <c r="B918" s="348">
        <v>4869901</v>
      </c>
      <c r="C918" s="349" t="s">
        <v>897</v>
      </c>
      <c r="D918" s="349" t="s">
        <v>1246</v>
      </c>
      <c r="E918" s="349" t="s">
        <v>1626</v>
      </c>
      <c r="F918" s="350" t="s">
        <v>1878</v>
      </c>
    </row>
    <row r="919" spans="1:6" s="346" customFormat="1" ht="25.5">
      <c r="A919" s="347">
        <v>4</v>
      </c>
      <c r="B919" s="348">
        <v>4960301</v>
      </c>
      <c r="C919" s="349" t="s">
        <v>169</v>
      </c>
      <c r="D919" s="349" t="s">
        <v>926</v>
      </c>
      <c r="E919" s="349" t="s">
        <v>926</v>
      </c>
      <c r="F919" s="350" t="s">
        <v>1879</v>
      </c>
    </row>
    <row r="920" spans="1:6" s="346" customFormat="1" ht="25.5">
      <c r="A920" s="347">
        <v>5</v>
      </c>
      <c r="B920" s="348">
        <v>5012901</v>
      </c>
      <c r="C920" s="349" t="s">
        <v>938</v>
      </c>
      <c r="D920" s="349" t="s">
        <v>939</v>
      </c>
      <c r="E920" s="349" t="s">
        <v>951</v>
      </c>
      <c r="F920" s="350" t="s">
        <v>1880</v>
      </c>
    </row>
    <row r="921" spans="1:6" s="346" customFormat="1" ht="25.5">
      <c r="A921" s="347">
        <v>5</v>
      </c>
      <c r="B921" s="348">
        <v>5016101</v>
      </c>
      <c r="C921" s="349" t="s">
        <v>938</v>
      </c>
      <c r="D921" s="349" t="s">
        <v>939</v>
      </c>
      <c r="E921" s="349" t="s">
        <v>980</v>
      </c>
      <c r="F921" s="350" t="s">
        <v>1881</v>
      </c>
    </row>
    <row r="922" spans="1:6" s="346" customFormat="1" ht="63.75">
      <c r="A922" s="347">
        <v>5</v>
      </c>
      <c r="B922" s="348">
        <v>5051001</v>
      </c>
      <c r="C922" s="349" t="s">
        <v>1283</v>
      </c>
      <c r="D922" s="349" t="s">
        <v>1882</v>
      </c>
      <c r="E922" s="349" t="s">
        <v>1883</v>
      </c>
      <c r="F922" s="350" t="s">
        <v>1884</v>
      </c>
    </row>
    <row r="923" spans="1:6" s="346" customFormat="1" ht="25.5">
      <c r="A923" s="347">
        <v>5</v>
      </c>
      <c r="B923" s="348">
        <v>5051002</v>
      </c>
      <c r="C923" s="349" t="s">
        <v>1283</v>
      </c>
      <c r="D923" s="349" t="s">
        <v>1882</v>
      </c>
      <c r="E923" s="349" t="s">
        <v>1883</v>
      </c>
      <c r="F923" s="350" t="s">
        <v>1885</v>
      </c>
    </row>
    <row r="924" spans="1:6" s="346" customFormat="1" ht="38.25">
      <c r="A924" s="347">
        <v>5</v>
      </c>
      <c r="B924" s="348">
        <v>5051003</v>
      </c>
      <c r="C924" s="349" t="s">
        <v>1283</v>
      </c>
      <c r="D924" s="349" t="s">
        <v>1882</v>
      </c>
      <c r="E924" s="349" t="s">
        <v>1883</v>
      </c>
      <c r="F924" s="350" t="s">
        <v>1886</v>
      </c>
    </row>
    <row r="925" spans="1:6" s="346" customFormat="1" ht="25.5">
      <c r="A925" s="347">
        <v>5</v>
      </c>
      <c r="B925" s="348">
        <v>5051004</v>
      </c>
      <c r="C925" s="349" t="s">
        <v>1283</v>
      </c>
      <c r="D925" s="349" t="s">
        <v>1882</v>
      </c>
      <c r="E925" s="349" t="s">
        <v>1883</v>
      </c>
      <c r="F925" s="350" t="s">
        <v>1887</v>
      </c>
    </row>
    <row r="926" spans="1:6" s="346" customFormat="1" ht="25.5">
      <c r="A926" s="347">
        <v>5</v>
      </c>
      <c r="B926" s="348">
        <v>5052001</v>
      </c>
      <c r="C926" s="349" t="s">
        <v>1283</v>
      </c>
      <c r="D926" s="349" t="s">
        <v>1882</v>
      </c>
      <c r="E926" s="349" t="s">
        <v>1888</v>
      </c>
      <c r="F926" s="350" t="s">
        <v>1889</v>
      </c>
    </row>
    <row r="927" spans="1:6" s="346" customFormat="1" ht="25.5">
      <c r="A927" s="347">
        <v>5</v>
      </c>
      <c r="B927" s="348">
        <v>5052002</v>
      </c>
      <c r="C927" s="349" t="s">
        <v>1283</v>
      </c>
      <c r="D927" s="349" t="s">
        <v>1882</v>
      </c>
      <c r="E927" s="349" t="s">
        <v>1888</v>
      </c>
      <c r="F927" s="350" t="s">
        <v>1890</v>
      </c>
    </row>
    <row r="928" spans="1:6" s="346" customFormat="1" ht="25.5">
      <c r="A928" s="347">
        <v>5</v>
      </c>
      <c r="B928" s="348">
        <v>5052003</v>
      </c>
      <c r="C928" s="349" t="s">
        <v>1283</v>
      </c>
      <c r="D928" s="349" t="s">
        <v>1882</v>
      </c>
      <c r="E928" s="349" t="s">
        <v>1888</v>
      </c>
      <c r="F928" s="350" t="s">
        <v>1891</v>
      </c>
    </row>
    <row r="929" spans="1:6" s="346" customFormat="1" ht="38.25">
      <c r="A929" s="347">
        <v>5</v>
      </c>
      <c r="B929" s="348">
        <v>5061001</v>
      </c>
      <c r="C929" s="349" t="s">
        <v>1283</v>
      </c>
      <c r="D929" s="349" t="s">
        <v>1892</v>
      </c>
      <c r="E929" s="349" t="s">
        <v>1893</v>
      </c>
      <c r="F929" s="350" t="s">
        <v>1894</v>
      </c>
    </row>
    <row r="930" spans="1:6" s="346" customFormat="1" ht="38.25">
      <c r="A930" s="347">
        <v>5</v>
      </c>
      <c r="B930" s="348">
        <v>5061002</v>
      </c>
      <c r="C930" s="349" t="s">
        <v>1283</v>
      </c>
      <c r="D930" s="349" t="s">
        <v>1892</v>
      </c>
      <c r="E930" s="349" t="s">
        <v>1893</v>
      </c>
      <c r="F930" s="350" t="s">
        <v>1895</v>
      </c>
    </row>
    <row r="931" spans="1:6" s="346" customFormat="1" ht="25.5">
      <c r="A931" s="347">
        <v>5</v>
      </c>
      <c r="B931" s="348">
        <v>5061003</v>
      </c>
      <c r="C931" s="349" t="s">
        <v>1283</v>
      </c>
      <c r="D931" s="349" t="s">
        <v>1892</v>
      </c>
      <c r="E931" s="349" t="s">
        <v>1893</v>
      </c>
      <c r="F931" s="350" t="s">
        <v>1896</v>
      </c>
    </row>
    <row r="932" spans="1:6" s="346" customFormat="1" ht="25.5">
      <c r="A932" s="347">
        <v>5</v>
      </c>
      <c r="B932" s="348">
        <v>5062001</v>
      </c>
      <c r="C932" s="349" t="s">
        <v>1283</v>
      </c>
      <c r="D932" s="349" t="s">
        <v>1892</v>
      </c>
      <c r="E932" s="349" t="s">
        <v>1897</v>
      </c>
      <c r="F932" s="350" t="s">
        <v>1898</v>
      </c>
    </row>
    <row r="933" spans="1:6" s="346" customFormat="1" ht="25.5">
      <c r="A933" s="347">
        <v>5</v>
      </c>
      <c r="B933" s="348">
        <v>5062002</v>
      </c>
      <c r="C933" s="349" t="s">
        <v>1283</v>
      </c>
      <c r="D933" s="349" t="s">
        <v>1892</v>
      </c>
      <c r="E933" s="349" t="s">
        <v>1897</v>
      </c>
      <c r="F933" s="350" t="s">
        <v>1899</v>
      </c>
    </row>
    <row r="934" spans="1:6" s="346" customFormat="1" ht="25.5">
      <c r="A934" s="347">
        <v>5</v>
      </c>
      <c r="B934" s="348">
        <v>5062003</v>
      </c>
      <c r="C934" s="349" t="s">
        <v>1283</v>
      </c>
      <c r="D934" s="349" t="s">
        <v>1892</v>
      </c>
      <c r="E934" s="349" t="s">
        <v>1897</v>
      </c>
      <c r="F934" s="350" t="s">
        <v>1900</v>
      </c>
    </row>
    <row r="935" spans="1:6" s="346" customFormat="1" ht="25.5">
      <c r="A935" s="347">
        <v>5</v>
      </c>
      <c r="B935" s="348">
        <v>5071001</v>
      </c>
      <c r="C935" s="349" t="s">
        <v>1283</v>
      </c>
      <c r="D935" s="349" t="s">
        <v>1658</v>
      </c>
      <c r="E935" s="349" t="s">
        <v>1901</v>
      </c>
      <c r="F935" s="350" t="s">
        <v>1902</v>
      </c>
    </row>
    <row r="936" spans="1:6" s="346" customFormat="1" ht="12.75">
      <c r="A936" s="347">
        <v>5</v>
      </c>
      <c r="B936" s="348">
        <v>5071002</v>
      </c>
      <c r="C936" s="349" t="s">
        <v>1283</v>
      </c>
      <c r="D936" s="349" t="s">
        <v>1658</v>
      </c>
      <c r="E936" s="349" t="s">
        <v>1901</v>
      </c>
      <c r="F936" s="350" t="s">
        <v>1903</v>
      </c>
    </row>
    <row r="937" spans="1:6" s="346" customFormat="1" ht="25.5">
      <c r="A937" s="347">
        <v>5</v>
      </c>
      <c r="B937" s="348">
        <v>5072101</v>
      </c>
      <c r="C937" s="349" t="s">
        <v>1283</v>
      </c>
      <c r="D937" s="349" t="s">
        <v>1658</v>
      </c>
      <c r="E937" s="349" t="s">
        <v>1659</v>
      </c>
      <c r="F937" s="350" t="s">
        <v>1904</v>
      </c>
    </row>
    <row r="938" spans="1:6" s="346" customFormat="1" ht="25.5">
      <c r="A938" s="347">
        <v>5</v>
      </c>
      <c r="B938" s="348">
        <v>5072102</v>
      </c>
      <c r="C938" s="349" t="s">
        <v>1283</v>
      </c>
      <c r="D938" s="349" t="s">
        <v>1658</v>
      </c>
      <c r="E938" s="349" t="s">
        <v>1659</v>
      </c>
      <c r="F938" s="350" t="s">
        <v>1905</v>
      </c>
    </row>
    <row r="939" spans="1:6" s="346" customFormat="1" ht="38.25">
      <c r="A939" s="347">
        <v>5</v>
      </c>
      <c r="B939" s="348">
        <v>5072201</v>
      </c>
      <c r="C939" s="349" t="s">
        <v>1283</v>
      </c>
      <c r="D939" s="349" t="s">
        <v>1658</v>
      </c>
      <c r="E939" s="349" t="s">
        <v>1659</v>
      </c>
      <c r="F939" s="350" t="s">
        <v>1906</v>
      </c>
    </row>
    <row r="940" spans="1:6" s="346" customFormat="1" ht="51">
      <c r="A940" s="347">
        <v>5</v>
      </c>
      <c r="B940" s="348">
        <v>5072202</v>
      </c>
      <c r="C940" s="349" t="s">
        <v>1283</v>
      </c>
      <c r="D940" s="349" t="s">
        <v>1658</v>
      </c>
      <c r="E940" s="349" t="s">
        <v>1659</v>
      </c>
      <c r="F940" s="350" t="s">
        <v>1907</v>
      </c>
    </row>
    <row r="941" spans="1:6" s="346" customFormat="1" ht="76.5">
      <c r="A941" s="347">
        <v>5</v>
      </c>
      <c r="B941" s="348">
        <v>5072203</v>
      </c>
      <c r="C941" s="349" t="s">
        <v>1283</v>
      </c>
      <c r="D941" s="349" t="s">
        <v>1658</v>
      </c>
      <c r="E941" s="349" t="s">
        <v>1659</v>
      </c>
      <c r="F941" s="350" t="s">
        <v>1908</v>
      </c>
    </row>
    <row r="942" spans="1:6" s="346" customFormat="1" ht="38.25">
      <c r="A942" s="347">
        <v>5</v>
      </c>
      <c r="B942" s="348">
        <v>5072301</v>
      </c>
      <c r="C942" s="349" t="s">
        <v>1283</v>
      </c>
      <c r="D942" s="349" t="s">
        <v>1658</v>
      </c>
      <c r="E942" s="349" t="s">
        <v>1659</v>
      </c>
      <c r="F942" s="350" t="s">
        <v>1909</v>
      </c>
    </row>
    <row r="943" spans="1:6" s="346" customFormat="1" ht="63.75">
      <c r="A943" s="347">
        <v>5</v>
      </c>
      <c r="B943" s="348">
        <v>5072901</v>
      </c>
      <c r="C943" s="349" t="s">
        <v>1283</v>
      </c>
      <c r="D943" s="349" t="s">
        <v>1658</v>
      </c>
      <c r="E943" s="349" t="s">
        <v>1659</v>
      </c>
      <c r="F943" s="350" t="s">
        <v>1910</v>
      </c>
    </row>
    <row r="944" spans="1:6" s="346" customFormat="1" ht="51">
      <c r="A944" s="347">
        <v>5</v>
      </c>
      <c r="B944" s="348">
        <v>5081101</v>
      </c>
      <c r="C944" s="349" t="s">
        <v>1283</v>
      </c>
      <c r="D944" s="349" t="s">
        <v>1284</v>
      </c>
      <c r="E944" s="349" t="s">
        <v>1911</v>
      </c>
      <c r="F944" s="350" t="s">
        <v>1912</v>
      </c>
    </row>
    <row r="945" spans="1:6" s="346" customFormat="1" ht="25.5">
      <c r="A945" s="347">
        <v>5</v>
      </c>
      <c r="B945" s="348">
        <v>5081102</v>
      </c>
      <c r="C945" s="349" t="s">
        <v>1283</v>
      </c>
      <c r="D945" s="349" t="s">
        <v>1284</v>
      </c>
      <c r="E945" s="349" t="s">
        <v>1911</v>
      </c>
      <c r="F945" s="350" t="s">
        <v>1913</v>
      </c>
    </row>
    <row r="946" spans="1:6" s="346" customFormat="1" ht="63.75">
      <c r="A946" s="347">
        <v>5</v>
      </c>
      <c r="B946" s="348">
        <v>5081103</v>
      </c>
      <c r="C946" s="349" t="s">
        <v>1283</v>
      </c>
      <c r="D946" s="349" t="s">
        <v>1284</v>
      </c>
      <c r="E946" s="349" t="s">
        <v>1911</v>
      </c>
      <c r="F946" s="350" t="s">
        <v>1914</v>
      </c>
    </row>
    <row r="947" spans="1:6" s="346" customFormat="1" ht="38.25">
      <c r="A947" s="347">
        <v>5</v>
      </c>
      <c r="B947" s="348">
        <v>5081104</v>
      </c>
      <c r="C947" s="349" t="s">
        <v>1283</v>
      </c>
      <c r="D947" s="349" t="s">
        <v>1284</v>
      </c>
      <c r="E947" s="349" t="s">
        <v>1911</v>
      </c>
      <c r="F947" s="350" t="s">
        <v>1915</v>
      </c>
    </row>
    <row r="948" spans="1:6" s="346" customFormat="1" ht="51">
      <c r="A948" s="347">
        <v>5</v>
      </c>
      <c r="B948" s="348">
        <v>5081105</v>
      </c>
      <c r="C948" s="349" t="s">
        <v>1283</v>
      </c>
      <c r="D948" s="349" t="s">
        <v>1284</v>
      </c>
      <c r="E948" s="349" t="s">
        <v>1911</v>
      </c>
      <c r="F948" s="350" t="s">
        <v>1916</v>
      </c>
    </row>
    <row r="949" spans="1:6" s="346" customFormat="1" ht="38.25">
      <c r="A949" s="347">
        <v>5</v>
      </c>
      <c r="B949" s="348">
        <v>5081201</v>
      </c>
      <c r="C949" s="349" t="s">
        <v>1283</v>
      </c>
      <c r="D949" s="349" t="s">
        <v>1284</v>
      </c>
      <c r="E949" s="349" t="s">
        <v>1911</v>
      </c>
      <c r="F949" s="350" t="s">
        <v>1917</v>
      </c>
    </row>
    <row r="950" spans="1:6" s="346" customFormat="1" ht="38.25">
      <c r="A950" s="347">
        <v>5</v>
      </c>
      <c r="B950" s="348">
        <v>5081202</v>
      </c>
      <c r="C950" s="349" t="s">
        <v>1283</v>
      </c>
      <c r="D950" s="349" t="s">
        <v>1284</v>
      </c>
      <c r="E950" s="349" t="s">
        <v>1911</v>
      </c>
      <c r="F950" s="350" t="s">
        <v>1918</v>
      </c>
    </row>
    <row r="951" spans="1:6" s="346" customFormat="1" ht="38.25">
      <c r="A951" s="347">
        <v>5</v>
      </c>
      <c r="B951" s="348">
        <v>5081203</v>
      </c>
      <c r="C951" s="349" t="s">
        <v>1283</v>
      </c>
      <c r="D951" s="349" t="s">
        <v>1284</v>
      </c>
      <c r="E951" s="349" t="s">
        <v>1911</v>
      </c>
      <c r="F951" s="350" t="s">
        <v>1919</v>
      </c>
    </row>
    <row r="952" spans="1:6" s="346" customFormat="1" ht="25.5">
      <c r="A952" s="347">
        <v>5</v>
      </c>
      <c r="B952" s="348">
        <v>5081204</v>
      </c>
      <c r="C952" s="349" t="s">
        <v>1283</v>
      </c>
      <c r="D952" s="349" t="s">
        <v>1284</v>
      </c>
      <c r="E952" s="349" t="s">
        <v>1911</v>
      </c>
      <c r="F952" s="350" t="s">
        <v>1920</v>
      </c>
    </row>
    <row r="953" spans="1:6" s="346" customFormat="1" ht="38.25">
      <c r="A953" s="347">
        <v>5</v>
      </c>
      <c r="B953" s="348">
        <v>5081205</v>
      </c>
      <c r="C953" s="349" t="s">
        <v>1283</v>
      </c>
      <c r="D953" s="349" t="s">
        <v>1284</v>
      </c>
      <c r="E953" s="349" t="s">
        <v>1911</v>
      </c>
      <c r="F953" s="350" t="s">
        <v>1921</v>
      </c>
    </row>
    <row r="954" spans="1:6" s="346" customFormat="1" ht="38.25">
      <c r="A954" s="347">
        <v>5</v>
      </c>
      <c r="B954" s="348">
        <v>5081206</v>
      </c>
      <c r="C954" s="349" t="s">
        <v>1283</v>
      </c>
      <c r="D954" s="349" t="s">
        <v>1284</v>
      </c>
      <c r="E954" s="349" t="s">
        <v>1911</v>
      </c>
      <c r="F954" s="350" t="s">
        <v>1922</v>
      </c>
    </row>
    <row r="955" spans="1:6" s="346" customFormat="1" ht="38.25">
      <c r="A955" s="347">
        <v>5</v>
      </c>
      <c r="B955" s="348">
        <v>5081207</v>
      </c>
      <c r="C955" s="349" t="s">
        <v>1283</v>
      </c>
      <c r="D955" s="349" t="s">
        <v>1284</v>
      </c>
      <c r="E955" s="349" t="s">
        <v>1911</v>
      </c>
      <c r="F955" s="350" t="s">
        <v>1923</v>
      </c>
    </row>
    <row r="956" spans="1:6" s="346" customFormat="1" ht="51">
      <c r="A956" s="347">
        <v>5</v>
      </c>
      <c r="B956" s="348">
        <v>5082001</v>
      </c>
      <c r="C956" s="349" t="s">
        <v>1283</v>
      </c>
      <c r="D956" s="349" t="s">
        <v>1284</v>
      </c>
      <c r="E956" s="349" t="s">
        <v>1924</v>
      </c>
      <c r="F956" s="350" t="s">
        <v>1925</v>
      </c>
    </row>
    <row r="957" spans="1:6" s="346" customFormat="1" ht="76.5">
      <c r="A957" s="347">
        <v>5</v>
      </c>
      <c r="B957" s="348">
        <v>5089101</v>
      </c>
      <c r="C957" s="349" t="s">
        <v>1283</v>
      </c>
      <c r="D957" s="349" t="s">
        <v>1284</v>
      </c>
      <c r="E957" s="349" t="s">
        <v>1285</v>
      </c>
      <c r="F957" s="350" t="s">
        <v>1926</v>
      </c>
    </row>
    <row r="958" spans="1:6" s="346" customFormat="1" ht="38.25">
      <c r="A958" s="347">
        <v>5</v>
      </c>
      <c r="B958" s="348">
        <v>5089102</v>
      </c>
      <c r="C958" s="349" t="s">
        <v>1283</v>
      </c>
      <c r="D958" s="349" t="s">
        <v>1284</v>
      </c>
      <c r="E958" s="349" t="s">
        <v>1285</v>
      </c>
      <c r="F958" s="350" t="s">
        <v>1927</v>
      </c>
    </row>
    <row r="959" spans="1:6" s="346" customFormat="1" ht="38.25">
      <c r="A959" s="347">
        <v>5</v>
      </c>
      <c r="B959" s="348">
        <v>5089103</v>
      </c>
      <c r="C959" s="349" t="s">
        <v>1283</v>
      </c>
      <c r="D959" s="349" t="s">
        <v>1284</v>
      </c>
      <c r="E959" s="349" t="s">
        <v>1285</v>
      </c>
      <c r="F959" s="350" t="s">
        <v>1928</v>
      </c>
    </row>
    <row r="960" spans="1:6" s="346" customFormat="1" ht="76.5">
      <c r="A960" s="347">
        <v>5</v>
      </c>
      <c r="B960" s="348">
        <v>5089201</v>
      </c>
      <c r="C960" s="349" t="s">
        <v>1283</v>
      </c>
      <c r="D960" s="349" t="s">
        <v>1284</v>
      </c>
      <c r="E960" s="349" t="s">
        <v>1285</v>
      </c>
      <c r="F960" s="350" t="s">
        <v>1929</v>
      </c>
    </row>
    <row r="961" spans="1:6" s="346" customFormat="1" ht="12.75">
      <c r="A961" s="347">
        <v>5</v>
      </c>
      <c r="B961" s="348">
        <v>5089901</v>
      </c>
      <c r="C961" s="349" t="s">
        <v>1283</v>
      </c>
      <c r="D961" s="349" t="s">
        <v>1284</v>
      </c>
      <c r="E961" s="349" t="s">
        <v>1285</v>
      </c>
      <c r="F961" s="350" t="s">
        <v>1930</v>
      </c>
    </row>
    <row r="962" spans="1:6" s="346" customFormat="1" ht="89.25">
      <c r="A962" s="347">
        <v>5</v>
      </c>
      <c r="B962" s="348">
        <v>5089902</v>
      </c>
      <c r="C962" s="349" t="s">
        <v>1283</v>
      </c>
      <c r="D962" s="349" t="s">
        <v>1284</v>
      </c>
      <c r="E962" s="349" t="s">
        <v>1285</v>
      </c>
      <c r="F962" s="350" t="s">
        <v>1931</v>
      </c>
    </row>
    <row r="963" spans="1:6" s="346" customFormat="1" ht="38.25">
      <c r="A963" s="347">
        <v>5</v>
      </c>
      <c r="B963" s="348">
        <v>5091001</v>
      </c>
      <c r="C963" s="349" t="s">
        <v>1283</v>
      </c>
      <c r="D963" s="349" t="s">
        <v>1932</v>
      </c>
      <c r="E963" s="349" t="s">
        <v>1933</v>
      </c>
      <c r="F963" s="350" t="s">
        <v>1934</v>
      </c>
    </row>
    <row r="964" spans="1:6" s="346" customFormat="1" ht="51">
      <c r="A964" s="347">
        <v>5</v>
      </c>
      <c r="B964" s="348">
        <v>5091002</v>
      </c>
      <c r="C964" s="349" t="s">
        <v>1283</v>
      </c>
      <c r="D964" s="349" t="s">
        <v>1932</v>
      </c>
      <c r="E964" s="349" t="s">
        <v>1933</v>
      </c>
      <c r="F964" s="350" t="s">
        <v>1935</v>
      </c>
    </row>
    <row r="965" spans="1:6" s="346" customFormat="1" ht="25.5">
      <c r="A965" s="347">
        <v>5</v>
      </c>
      <c r="B965" s="348">
        <v>5091003</v>
      </c>
      <c r="C965" s="349" t="s">
        <v>1283</v>
      </c>
      <c r="D965" s="349" t="s">
        <v>1932</v>
      </c>
      <c r="E965" s="349" t="s">
        <v>1933</v>
      </c>
      <c r="F965" s="350" t="s">
        <v>1936</v>
      </c>
    </row>
    <row r="966" spans="1:6" s="346" customFormat="1" ht="25.5">
      <c r="A966" s="347">
        <v>5</v>
      </c>
      <c r="B966" s="348">
        <v>5091004</v>
      </c>
      <c r="C966" s="349" t="s">
        <v>1283</v>
      </c>
      <c r="D966" s="349" t="s">
        <v>1932</v>
      </c>
      <c r="E966" s="349" t="s">
        <v>1933</v>
      </c>
      <c r="F966" s="350" t="s">
        <v>1937</v>
      </c>
    </row>
    <row r="967" spans="1:6" s="346" customFormat="1" ht="25.5">
      <c r="A967" s="347">
        <v>5</v>
      </c>
      <c r="B967" s="348">
        <v>5091005</v>
      </c>
      <c r="C967" s="349" t="s">
        <v>1283</v>
      </c>
      <c r="D967" s="349" t="s">
        <v>1932</v>
      </c>
      <c r="E967" s="349" t="s">
        <v>1933</v>
      </c>
      <c r="F967" s="350" t="s">
        <v>1938</v>
      </c>
    </row>
    <row r="968" spans="1:6" s="346" customFormat="1" ht="63.75">
      <c r="A968" s="347">
        <v>5</v>
      </c>
      <c r="B968" s="348">
        <v>5099001</v>
      </c>
      <c r="C968" s="349" t="s">
        <v>1283</v>
      </c>
      <c r="D968" s="349" t="s">
        <v>1932</v>
      </c>
      <c r="E968" s="349" t="s">
        <v>1939</v>
      </c>
      <c r="F968" s="350" t="s">
        <v>1940</v>
      </c>
    </row>
    <row r="969" spans="1:6" s="346" customFormat="1" ht="25.5">
      <c r="A969" s="347">
        <v>5</v>
      </c>
      <c r="B969" s="348">
        <v>5099002</v>
      </c>
      <c r="C969" s="349" t="s">
        <v>1283</v>
      </c>
      <c r="D969" s="349" t="s">
        <v>1932</v>
      </c>
      <c r="E969" s="349" t="s">
        <v>1939</v>
      </c>
      <c r="F969" s="350" t="s">
        <v>1941</v>
      </c>
    </row>
    <row r="970" spans="1:6" s="346" customFormat="1" ht="12.75">
      <c r="A970" s="347">
        <v>5</v>
      </c>
      <c r="B970" s="348">
        <v>5131201</v>
      </c>
      <c r="C970" s="349" t="s">
        <v>168</v>
      </c>
      <c r="D970" s="349" t="s">
        <v>657</v>
      </c>
      <c r="E970" s="349" t="s">
        <v>658</v>
      </c>
      <c r="F970" s="350" t="s">
        <v>1942</v>
      </c>
    </row>
    <row r="971" spans="1:6" s="346" customFormat="1" ht="51">
      <c r="A971" s="347">
        <v>5</v>
      </c>
      <c r="B971" s="348">
        <v>5161001</v>
      </c>
      <c r="C971" s="349" t="s">
        <v>168</v>
      </c>
      <c r="D971" s="349" t="s">
        <v>1067</v>
      </c>
      <c r="E971" s="349" t="s">
        <v>1364</v>
      </c>
      <c r="F971" s="350" t="s">
        <v>1943</v>
      </c>
    </row>
    <row r="972" spans="1:6" s="346" customFormat="1" ht="51">
      <c r="A972" s="347">
        <v>5</v>
      </c>
      <c r="B972" s="348">
        <v>5163001</v>
      </c>
      <c r="C972" s="349" t="s">
        <v>168</v>
      </c>
      <c r="D972" s="349" t="s">
        <v>1067</v>
      </c>
      <c r="E972" s="349" t="s">
        <v>1368</v>
      </c>
      <c r="F972" s="350" t="s">
        <v>1944</v>
      </c>
    </row>
    <row r="973" spans="1:6" s="346" customFormat="1" ht="51">
      <c r="A973" s="347">
        <v>5</v>
      </c>
      <c r="B973" s="348">
        <v>5163002</v>
      </c>
      <c r="C973" s="349" t="s">
        <v>168</v>
      </c>
      <c r="D973" s="349" t="s">
        <v>1067</v>
      </c>
      <c r="E973" s="349" t="s">
        <v>1368</v>
      </c>
      <c r="F973" s="350" t="s">
        <v>1945</v>
      </c>
    </row>
    <row r="974" spans="1:6" s="346" customFormat="1" ht="51">
      <c r="A974" s="347">
        <v>5</v>
      </c>
      <c r="B974" s="348">
        <v>5163003</v>
      </c>
      <c r="C974" s="349" t="s">
        <v>168</v>
      </c>
      <c r="D974" s="349" t="s">
        <v>1067</v>
      </c>
      <c r="E974" s="349" t="s">
        <v>1368</v>
      </c>
      <c r="F974" s="350" t="s">
        <v>1946</v>
      </c>
    </row>
    <row r="975" spans="1:6" s="346" customFormat="1" ht="63.75">
      <c r="A975" s="347">
        <v>5</v>
      </c>
      <c r="B975" s="348">
        <v>5191001</v>
      </c>
      <c r="C975" s="349" t="s">
        <v>168</v>
      </c>
      <c r="D975" s="349" t="s">
        <v>1380</v>
      </c>
      <c r="E975" s="349" t="s">
        <v>1947</v>
      </c>
      <c r="F975" s="350" t="s">
        <v>1948</v>
      </c>
    </row>
    <row r="976" spans="1:6" s="346" customFormat="1" ht="38.25">
      <c r="A976" s="347">
        <v>5</v>
      </c>
      <c r="B976" s="348">
        <v>5192101</v>
      </c>
      <c r="C976" s="349" t="s">
        <v>168</v>
      </c>
      <c r="D976" s="349" t="s">
        <v>1380</v>
      </c>
      <c r="E976" s="349" t="s">
        <v>1381</v>
      </c>
      <c r="F976" s="350" t="s">
        <v>1949</v>
      </c>
    </row>
    <row r="977" spans="1:6" s="346" customFormat="1" ht="38.25">
      <c r="A977" s="347">
        <v>5</v>
      </c>
      <c r="B977" s="348">
        <v>5192102</v>
      </c>
      <c r="C977" s="349" t="s">
        <v>168</v>
      </c>
      <c r="D977" s="349" t="s">
        <v>1380</v>
      </c>
      <c r="E977" s="349" t="s">
        <v>1381</v>
      </c>
      <c r="F977" s="350" t="s">
        <v>1950</v>
      </c>
    </row>
    <row r="978" spans="1:6" s="346" customFormat="1" ht="38.25">
      <c r="A978" s="347">
        <v>5</v>
      </c>
      <c r="B978" s="348">
        <v>5192103</v>
      </c>
      <c r="C978" s="349" t="s">
        <v>168</v>
      </c>
      <c r="D978" s="349" t="s">
        <v>1380</v>
      </c>
      <c r="E978" s="349" t="s">
        <v>1381</v>
      </c>
      <c r="F978" s="350" t="s">
        <v>1951</v>
      </c>
    </row>
    <row r="979" spans="1:6" s="346" customFormat="1" ht="38.25">
      <c r="A979" s="347">
        <v>5</v>
      </c>
      <c r="B979" s="348">
        <v>5192104</v>
      </c>
      <c r="C979" s="349" t="s">
        <v>168</v>
      </c>
      <c r="D979" s="349" t="s">
        <v>1380</v>
      </c>
      <c r="E979" s="349" t="s">
        <v>1381</v>
      </c>
      <c r="F979" s="350" t="s">
        <v>1952</v>
      </c>
    </row>
    <row r="980" spans="1:6" s="346" customFormat="1" ht="63.75">
      <c r="A980" s="347">
        <v>5</v>
      </c>
      <c r="B980" s="348">
        <v>5192105</v>
      </c>
      <c r="C980" s="349" t="s">
        <v>168</v>
      </c>
      <c r="D980" s="349" t="s">
        <v>1380</v>
      </c>
      <c r="E980" s="349" t="s">
        <v>1381</v>
      </c>
      <c r="F980" s="350" t="s">
        <v>1953</v>
      </c>
    </row>
    <row r="981" spans="1:6" s="346" customFormat="1" ht="63.75">
      <c r="A981" s="347">
        <v>5</v>
      </c>
      <c r="B981" s="348">
        <v>5201101</v>
      </c>
      <c r="C981" s="349" t="s">
        <v>168</v>
      </c>
      <c r="D981" s="349" t="s">
        <v>1080</v>
      </c>
      <c r="E981" s="349" t="s">
        <v>1081</v>
      </c>
      <c r="F981" s="350" t="s">
        <v>1954</v>
      </c>
    </row>
    <row r="982" spans="1:6" s="346" customFormat="1" ht="38.25">
      <c r="A982" s="347">
        <v>5</v>
      </c>
      <c r="B982" s="348">
        <v>5201102</v>
      </c>
      <c r="C982" s="349" t="s">
        <v>168</v>
      </c>
      <c r="D982" s="349" t="s">
        <v>1080</v>
      </c>
      <c r="E982" s="349" t="s">
        <v>1081</v>
      </c>
      <c r="F982" s="350" t="s">
        <v>1955</v>
      </c>
    </row>
    <row r="983" spans="1:6" s="346" customFormat="1" ht="76.5">
      <c r="A983" s="347">
        <v>5</v>
      </c>
      <c r="B983" s="348">
        <v>5201103</v>
      </c>
      <c r="C983" s="349" t="s">
        <v>168</v>
      </c>
      <c r="D983" s="349" t="s">
        <v>1080</v>
      </c>
      <c r="E983" s="349" t="s">
        <v>1081</v>
      </c>
      <c r="F983" s="350" t="s">
        <v>1956</v>
      </c>
    </row>
    <row r="984" spans="1:6" s="346" customFormat="1" ht="76.5">
      <c r="A984" s="347">
        <v>5</v>
      </c>
      <c r="B984" s="348">
        <v>5201301</v>
      </c>
      <c r="C984" s="349" t="s">
        <v>168</v>
      </c>
      <c r="D984" s="349" t="s">
        <v>1080</v>
      </c>
      <c r="E984" s="349" t="s">
        <v>1081</v>
      </c>
      <c r="F984" s="350" t="s">
        <v>1957</v>
      </c>
    </row>
    <row r="985" spans="1:6" s="346" customFormat="1" ht="38.25">
      <c r="A985" s="347">
        <v>5</v>
      </c>
      <c r="B985" s="348">
        <v>5201302</v>
      </c>
      <c r="C985" s="349" t="s">
        <v>168</v>
      </c>
      <c r="D985" s="349" t="s">
        <v>1080</v>
      </c>
      <c r="E985" s="349" t="s">
        <v>1081</v>
      </c>
      <c r="F985" s="350" t="s">
        <v>1958</v>
      </c>
    </row>
    <row r="986" spans="1:6" s="346" customFormat="1" ht="51">
      <c r="A986" s="347">
        <v>5</v>
      </c>
      <c r="B986" s="348">
        <v>5201401</v>
      </c>
      <c r="C986" s="349" t="s">
        <v>168</v>
      </c>
      <c r="D986" s="349" t="s">
        <v>1080</v>
      </c>
      <c r="E986" s="349" t="s">
        <v>1081</v>
      </c>
      <c r="F986" s="350" t="s">
        <v>1959</v>
      </c>
    </row>
    <row r="987" spans="1:6" s="346" customFormat="1" ht="51">
      <c r="A987" s="347">
        <v>5</v>
      </c>
      <c r="B987" s="348">
        <v>5201402</v>
      </c>
      <c r="C987" s="349" t="s">
        <v>168</v>
      </c>
      <c r="D987" s="349" t="s">
        <v>1080</v>
      </c>
      <c r="E987" s="349" t="s">
        <v>1081</v>
      </c>
      <c r="F987" s="350" t="s">
        <v>1960</v>
      </c>
    </row>
    <row r="988" spans="1:6" s="346" customFormat="1" ht="38.25">
      <c r="A988" s="347">
        <v>5</v>
      </c>
      <c r="B988" s="348">
        <v>5202101</v>
      </c>
      <c r="C988" s="349" t="s">
        <v>168</v>
      </c>
      <c r="D988" s="349" t="s">
        <v>1080</v>
      </c>
      <c r="E988" s="349" t="s">
        <v>1083</v>
      </c>
      <c r="F988" s="350" t="s">
        <v>1961</v>
      </c>
    </row>
    <row r="989" spans="1:6" s="346" customFormat="1" ht="38.25">
      <c r="A989" s="347">
        <v>5</v>
      </c>
      <c r="B989" s="348">
        <v>5202102</v>
      </c>
      <c r="C989" s="349" t="s">
        <v>168</v>
      </c>
      <c r="D989" s="349" t="s">
        <v>1080</v>
      </c>
      <c r="E989" s="349" t="s">
        <v>1083</v>
      </c>
      <c r="F989" s="350" t="s">
        <v>1962</v>
      </c>
    </row>
    <row r="990" spans="1:6" s="346" customFormat="1" ht="63.75">
      <c r="A990" s="347">
        <v>5</v>
      </c>
      <c r="B990" s="348">
        <v>5202901</v>
      </c>
      <c r="C990" s="349" t="s">
        <v>168</v>
      </c>
      <c r="D990" s="349" t="s">
        <v>1080</v>
      </c>
      <c r="E990" s="349" t="s">
        <v>1083</v>
      </c>
      <c r="F990" s="350" t="s">
        <v>1963</v>
      </c>
    </row>
    <row r="991" spans="1:6" s="346" customFormat="1" ht="25.5">
      <c r="A991" s="347">
        <v>5</v>
      </c>
      <c r="B991" s="348">
        <v>5202902</v>
      </c>
      <c r="C991" s="349" t="s">
        <v>168</v>
      </c>
      <c r="D991" s="349" t="s">
        <v>1080</v>
      </c>
      <c r="E991" s="349" t="s">
        <v>1083</v>
      </c>
      <c r="F991" s="350" t="s">
        <v>1964</v>
      </c>
    </row>
    <row r="992" spans="1:6" s="346" customFormat="1" ht="76.5">
      <c r="A992" s="347">
        <v>5</v>
      </c>
      <c r="B992" s="348">
        <v>5231001</v>
      </c>
      <c r="C992" s="349" t="s">
        <v>168</v>
      </c>
      <c r="D992" s="349" t="s">
        <v>1417</v>
      </c>
      <c r="E992" s="349" t="s">
        <v>1418</v>
      </c>
      <c r="F992" s="350" t="s">
        <v>1965</v>
      </c>
    </row>
    <row r="993" spans="1:6" s="346" customFormat="1" ht="51">
      <c r="A993" s="347">
        <v>5</v>
      </c>
      <c r="B993" s="348">
        <v>5231002</v>
      </c>
      <c r="C993" s="349" t="s">
        <v>168</v>
      </c>
      <c r="D993" s="349" t="s">
        <v>1417</v>
      </c>
      <c r="E993" s="349" t="s">
        <v>1418</v>
      </c>
      <c r="F993" s="350" t="s">
        <v>1966</v>
      </c>
    </row>
    <row r="994" spans="1:6" s="346" customFormat="1" ht="38.25">
      <c r="A994" s="347">
        <v>5</v>
      </c>
      <c r="B994" s="348">
        <v>5239401</v>
      </c>
      <c r="C994" s="349" t="s">
        <v>168</v>
      </c>
      <c r="D994" s="349" t="s">
        <v>1417</v>
      </c>
      <c r="E994" s="349" t="s">
        <v>1420</v>
      </c>
      <c r="F994" s="350" t="s">
        <v>1967</v>
      </c>
    </row>
    <row r="995" spans="1:6" s="346" customFormat="1" ht="51">
      <c r="A995" s="347">
        <v>5</v>
      </c>
      <c r="B995" s="348">
        <v>5239501</v>
      </c>
      <c r="C995" s="349" t="s">
        <v>168</v>
      </c>
      <c r="D995" s="349" t="s">
        <v>1417</v>
      </c>
      <c r="E995" s="349" t="s">
        <v>1420</v>
      </c>
      <c r="F995" s="350" t="s">
        <v>1968</v>
      </c>
    </row>
    <row r="996" spans="1:6" s="346" customFormat="1" ht="38.25">
      <c r="A996" s="347">
        <v>5</v>
      </c>
      <c r="B996" s="348">
        <v>5239601</v>
      </c>
      <c r="C996" s="349" t="s">
        <v>168</v>
      </c>
      <c r="D996" s="349" t="s">
        <v>1417</v>
      </c>
      <c r="E996" s="349" t="s">
        <v>1420</v>
      </c>
      <c r="F996" s="350" t="s">
        <v>1969</v>
      </c>
    </row>
    <row r="997" spans="1:6" s="346" customFormat="1" ht="51">
      <c r="A997" s="347">
        <v>5</v>
      </c>
      <c r="B997" s="348">
        <v>5239901</v>
      </c>
      <c r="C997" s="349" t="s">
        <v>168</v>
      </c>
      <c r="D997" s="349" t="s">
        <v>1417</v>
      </c>
      <c r="E997" s="349" t="s">
        <v>1420</v>
      </c>
      <c r="F997" s="350" t="s">
        <v>1970</v>
      </c>
    </row>
    <row r="998" spans="1:6" s="346" customFormat="1" ht="51">
      <c r="A998" s="347">
        <v>5</v>
      </c>
      <c r="B998" s="348">
        <v>5239902</v>
      </c>
      <c r="C998" s="349" t="s">
        <v>168</v>
      </c>
      <c r="D998" s="349" t="s">
        <v>1417</v>
      </c>
      <c r="E998" s="349" t="s">
        <v>1420</v>
      </c>
      <c r="F998" s="350" t="s">
        <v>1971</v>
      </c>
    </row>
    <row r="999" spans="1:6" s="346" customFormat="1" ht="76.5">
      <c r="A999" s="347">
        <v>5</v>
      </c>
      <c r="B999" s="348">
        <v>5241001</v>
      </c>
      <c r="C999" s="349" t="s">
        <v>168</v>
      </c>
      <c r="D999" s="349" t="s">
        <v>1424</v>
      </c>
      <c r="E999" s="349" t="s">
        <v>1972</v>
      </c>
      <c r="F999" s="350" t="s">
        <v>1973</v>
      </c>
    </row>
    <row r="1000" spans="1:6" s="346" customFormat="1" ht="51">
      <c r="A1000" s="347">
        <v>5</v>
      </c>
      <c r="B1000" s="348">
        <v>5241002</v>
      </c>
      <c r="C1000" s="349" t="s">
        <v>168</v>
      </c>
      <c r="D1000" s="349" t="s">
        <v>1424</v>
      </c>
      <c r="E1000" s="349" t="s">
        <v>1972</v>
      </c>
      <c r="F1000" s="350" t="s">
        <v>1974</v>
      </c>
    </row>
    <row r="1001" spans="1:6" s="346" customFormat="1" ht="25.5">
      <c r="A1001" s="347">
        <v>5</v>
      </c>
      <c r="B1001" s="348">
        <v>5241003</v>
      </c>
      <c r="C1001" s="349" t="s">
        <v>168</v>
      </c>
      <c r="D1001" s="349" t="s">
        <v>1424</v>
      </c>
      <c r="E1001" s="349" t="s">
        <v>1972</v>
      </c>
      <c r="F1001" s="350" t="s">
        <v>1975</v>
      </c>
    </row>
    <row r="1002" spans="1:6" s="346" customFormat="1" ht="25.5">
      <c r="A1002" s="347">
        <v>5</v>
      </c>
      <c r="B1002" s="348">
        <v>5241004</v>
      </c>
      <c r="C1002" s="349" t="s">
        <v>168</v>
      </c>
      <c r="D1002" s="349" t="s">
        <v>1424</v>
      </c>
      <c r="E1002" s="349" t="s">
        <v>1972</v>
      </c>
      <c r="F1002" s="350" t="s">
        <v>1976</v>
      </c>
    </row>
    <row r="1003" spans="1:6" s="346" customFormat="1" ht="25.5">
      <c r="A1003" s="347">
        <v>5</v>
      </c>
      <c r="B1003" s="348">
        <v>5241005</v>
      </c>
      <c r="C1003" s="349" t="s">
        <v>168</v>
      </c>
      <c r="D1003" s="349" t="s">
        <v>1424</v>
      </c>
      <c r="E1003" s="349" t="s">
        <v>1972</v>
      </c>
      <c r="F1003" s="350" t="s">
        <v>1977</v>
      </c>
    </row>
    <row r="1004" spans="1:6" s="346" customFormat="1" ht="38.25">
      <c r="A1004" s="347">
        <v>5</v>
      </c>
      <c r="B1004" s="348">
        <v>5241006</v>
      </c>
      <c r="C1004" s="349" t="s">
        <v>168</v>
      </c>
      <c r="D1004" s="349" t="s">
        <v>1424</v>
      </c>
      <c r="E1004" s="349" t="s">
        <v>1972</v>
      </c>
      <c r="F1004" s="350" t="s">
        <v>1978</v>
      </c>
    </row>
    <row r="1005" spans="1:6" s="346" customFormat="1" ht="51">
      <c r="A1005" s="347">
        <v>5</v>
      </c>
      <c r="B1005" s="348">
        <v>5242901</v>
      </c>
      <c r="C1005" s="349" t="s">
        <v>168</v>
      </c>
      <c r="D1005" s="349" t="s">
        <v>1424</v>
      </c>
      <c r="E1005" s="349" t="s">
        <v>1425</v>
      </c>
      <c r="F1005" s="350" t="s">
        <v>1979</v>
      </c>
    </row>
    <row r="1006" spans="1:6" s="346" customFormat="1" ht="51">
      <c r="A1006" s="347">
        <v>5</v>
      </c>
      <c r="B1006" s="348">
        <v>5242902</v>
      </c>
      <c r="C1006" s="349" t="s">
        <v>168</v>
      </c>
      <c r="D1006" s="349" t="s">
        <v>1424</v>
      </c>
      <c r="E1006" s="349" t="s">
        <v>1425</v>
      </c>
      <c r="F1006" s="350" t="s">
        <v>1980</v>
      </c>
    </row>
    <row r="1007" spans="1:6" s="346" customFormat="1" ht="25.5">
      <c r="A1007" s="347">
        <v>5</v>
      </c>
      <c r="B1007" s="348">
        <v>5242903</v>
      </c>
      <c r="C1007" s="349" t="s">
        <v>168</v>
      </c>
      <c r="D1007" s="349" t="s">
        <v>1424</v>
      </c>
      <c r="E1007" s="349" t="s">
        <v>1425</v>
      </c>
      <c r="F1007" s="350" t="s">
        <v>1981</v>
      </c>
    </row>
    <row r="1008" spans="1:6" s="346" customFormat="1" ht="51">
      <c r="A1008" s="347">
        <v>5</v>
      </c>
      <c r="B1008" s="348">
        <v>5243101</v>
      </c>
      <c r="C1008" s="349" t="s">
        <v>168</v>
      </c>
      <c r="D1008" s="349" t="s">
        <v>1424</v>
      </c>
      <c r="E1008" s="349" t="s">
        <v>1982</v>
      </c>
      <c r="F1008" s="350" t="s">
        <v>1983</v>
      </c>
    </row>
    <row r="1009" spans="1:6" s="346" customFormat="1" ht="51">
      <c r="A1009" s="347">
        <v>5</v>
      </c>
      <c r="B1009" s="348">
        <v>5243102</v>
      </c>
      <c r="C1009" s="349" t="s">
        <v>168</v>
      </c>
      <c r="D1009" s="349" t="s">
        <v>1424</v>
      </c>
      <c r="E1009" s="349" t="s">
        <v>1982</v>
      </c>
      <c r="F1009" s="350" t="s">
        <v>1984</v>
      </c>
    </row>
    <row r="1010" spans="1:6" s="346" customFormat="1" ht="76.5">
      <c r="A1010" s="347">
        <v>5</v>
      </c>
      <c r="B1010" s="348">
        <v>5243201</v>
      </c>
      <c r="C1010" s="349" t="s">
        <v>168</v>
      </c>
      <c r="D1010" s="349" t="s">
        <v>1424</v>
      </c>
      <c r="E1010" s="349" t="s">
        <v>1982</v>
      </c>
      <c r="F1010" s="350" t="s">
        <v>1985</v>
      </c>
    </row>
    <row r="1011" spans="1:6" s="346" customFormat="1" ht="114.75">
      <c r="A1011" s="347">
        <v>5</v>
      </c>
      <c r="B1011" s="348">
        <v>5251101</v>
      </c>
      <c r="C1011" s="349" t="s">
        <v>168</v>
      </c>
      <c r="D1011" s="349" t="s">
        <v>1091</v>
      </c>
      <c r="E1011" s="349" t="s">
        <v>1430</v>
      </c>
      <c r="F1011" s="350" t="s">
        <v>1986</v>
      </c>
    </row>
    <row r="1012" spans="1:6" s="346" customFormat="1" ht="89.25">
      <c r="A1012" s="347">
        <v>5</v>
      </c>
      <c r="B1012" s="348">
        <v>5251201</v>
      </c>
      <c r="C1012" s="349" t="s">
        <v>168</v>
      </c>
      <c r="D1012" s="349" t="s">
        <v>1091</v>
      </c>
      <c r="E1012" s="349" t="s">
        <v>1430</v>
      </c>
      <c r="F1012" s="350" t="s">
        <v>1987</v>
      </c>
    </row>
    <row r="1013" spans="1:6" s="346" customFormat="1" ht="38.25">
      <c r="A1013" s="347">
        <v>5</v>
      </c>
      <c r="B1013" s="348">
        <v>5251301</v>
      </c>
      <c r="C1013" s="349" t="s">
        <v>168</v>
      </c>
      <c r="D1013" s="349" t="s">
        <v>1091</v>
      </c>
      <c r="E1013" s="349" t="s">
        <v>1430</v>
      </c>
      <c r="F1013" s="350" t="s">
        <v>1988</v>
      </c>
    </row>
    <row r="1014" spans="1:6" s="346" customFormat="1" ht="89.25">
      <c r="A1014" s="347">
        <v>5</v>
      </c>
      <c r="B1014" s="348">
        <v>5251302</v>
      </c>
      <c r="C1014" s="349" t="s">
        <v>168</v>
      </c>
      <c r="D1014" s="349" t="s">
        <v>1091</v>
      </c>
      <c r="E1014" s="349" t="s">
        <v>1430</v>
      </c>
      <c r="F1014" s="350" t="s">
        <v>1989</v>
      </c>
    </row>
    <row r="1015" spans="1:6" s="346" customFormat="1" ht="25.5">
      <c r="A1015" s="347">
        <v>5</v>
      </c>
      <c r="B1015" s="348">
        <v>5251303</v>
      </c>
      <c r="C1015" s="349" t="s">
        <v>168</v>
      </c>
      <c r="D1015" s="349" t="s">
        <v>1091</v>
      </c>
      <c r="E1015" s="349" t="s">
        <v>1430</v>
      </c>
      <c r="F1015" s="350" t="s">
        <v>1990</v>
      </c>
    </row>
    <row r="1016" spans="1:6" s="346" customFormat="1" ht="38.25">
      <c r="A1016" s="347">
        <v>5</v>
      </c>
      <c r="B1016" s="348">
        <v>5252001</v>
      </c>
      <c r="C1016" s="349" t="s">
        <v>168</v>
      </c>
      <c r="D1016" s="349" t="s">
        <v>1091</v>
      </c>
      <c r="E1016" s="349" t="s">
        <v>1432</v>
      </c>
      <c r="F1016" s="350" t="s">
        <v>1991</v>
      </c>
    </row>
    <row r="1017" spans="1:6" s="346" customFormat="1" ht="25.5">
      <c r="A1017" s="347">
        <v>5</v>
      </c>
      <c r="B1017" s="348">
        <v>5252002</v>
      </c>
      <c r="C1017" s="349" t="s">
        <v>168</v>
      </c>
      <c r="D1017" s="349" t="s">
        <v>1091</v>
      </c>
      <c r="E1017" s="349" t="s">
        <v>1432</v>
      </c>
      <c r="F1017" s="350" t="s">
        <v>1992</v>
      </c>
    </row>
    <row r="1018" spans="1:6" s="346" customFormat="1" ht="25.5">
      <c r="A1018" s="347">
        <v>5</v>
      </c>
      <c r="B1018" s="348">
        <v>5252003</v>
      </c>
      <c r="C1018" s="349" t="s">
        <v>168</v>
      </c>
      <c r="D1018" s="349" t="s">
        <v>1091</v>
      </c>
      <c r="E1018" s="349" t="s">
        <v>1432</v>
      </c>
      <c r="F1018" s="350" t="s">
        <v>1993</v>
      </c>
    </row>
    <row r="1019" spans="1:6" s="346" customFormat="1" ht="51">
      <c r="A1019" s="347">
        <v>5</v>
      </c>
      <c r="B1019" s="348">
        <v>5259101</v>
      </c>
      <c r="C1019" s="349" t="s">
        <v>168</v>
      </c>
      <c r="D1019" s="349" t="s">
        <v>1091</v>
      </c>
      <c r="E1019" s="349" t="s">
        <v>1092</v>
      </c>
      <c r="F1019" s="350" t="s">
        <v>1994</v>
      </c>
    </row>
    <row r="1020" spans="1:6" s="346" customFormat="1" ht="51">
      <c r="A1020" s="347">
        <v>5</v>
      </c>
      <c r="B1020" s="348">
        <v>5259201</v>
      </c>
      <c r="C1020" s="349" t="s">
        <v>168</v>
      </c>
      <c r="D1020" s="349" t="s">
        <v>1091</v>
      </c>
      <c r="E1020" s="349" t="s">
        <v>1092</v>
      </c>
      <c r="F1020" s="350" t="s">
        <v>1995</v>
      </c>
    </row>
    <row r="1021" spans="1:6" s="346" customFormat="1" ht="51">
      <c r="A1021" s="347">
        <v>5</v>
      </c>
      <c r="B1021" s="348">
        <v>5259901</v>
      </c>
      <c r="C1021" s="349" t="s">
        <v>168</v>
      </c>
      <c r="D1021" s="349" t="s">
        <v>1091</v>
      </c>
      <c r="E1021" s="349" t="s">
        <v>1092</v>
      </c>
      <c r="F1021" s="350" t="s">
        <v>1996</v>
      </c>
    </row>
    <row r="1022" spans="1:6" s="346" customFormat="1" ht="89.25">
      <c r="A1022" s="347">
        <v>5</v>
      </c>
      <c r="B1022" s="348">
        <v>5266001</v>
      </c>
      <c r="C1022" s="349" t="s">
        <v>168</v>
      </c>
      <c r="D1022" s="349" t="s">
        <v>1094</v>
      </c>
      <c r="E1022" s="349" t="s">
        <v>1468</v>
      </c>
      <c r="F1022" s="350" t="s">
        <v>1997</v>
      </c>
    </row>
    <row r="1023" spans="1:6" s="346" customFormat="1" ht="51">
      <c r="A1023" s="347">
        <v>5</v>
      </c>
      <c r="B1023" s="348">
        <v>5281101</v>
      </c>
      <c r="C1023" s="349" t="s">
        <v>168</v>
      </c>
      <c r="D1023" s="349" t="s">
        <v>1494</v>
      </c>
      <c r="E1023" s="349" t="s">
        <v>1495</v>
      </c>
      <c r="F1023" s="350" t="s">
        <v>1998</v>
      </c>
    </row>
    <row r="1024" spans="1:6" s="346" customFormat="1" ht="76.5">
      <c r="A1024" s="347">
        <v>5</v>
      </c>
      <c r="B1024" s="348">
        <v>5281201</v>
      </c>
      <c r="C1024" s="349" t="s">
        <v>168</v>
      </c>
      <c r="D1024" s="349" t="s">
        <v>1494</v>
      </c>
      <c r="E1024" s="349" t="s">
        <v>1495</v>
      </c>
      <c r="F1024" s="350" t="s">
        <v>1999</v>
      </c>
    </row>
    <row r="1025" spans="1:6" s="346" customFormat="1" ht="114.75">
      <c r="A1025" s="347">
        <v>5</v>
      </c>
      <c r="B1025" s="348">
        <v>5281301</v>
      </c>
      <c r="C1025" s="349" t="s">
        <v>168</v>
      </c>
      <c r="D1025" s="349" t="s">
        <v>1494</v>
      </c>
      <c r="E1025" s="349" t="s">
        <v>1495</v>
      </c>
      <c r="F1025" s="350" t="s">
        <v>2000</v>
      </c>
    </row>
    <row r="1026" spans="1:6" s="346" customFormat="1" ht="127.5">
      <c r="A1026" s="347">
        <v>5</v>
      </c>
      <c r="B1026" s="348">
        <v>5281401</v>
      </c>
      <c r="C1026" s="349" t="s">
        <v>168</v>
      </c>
      <c r="D1026" s="349" t="s">
        <v>1494</v>
      </c>
      <c r="E1026" s="349" t="s">
        <v>1495</v>
      </c>
      <c r="F1026" s="350" t="s">
        <v>2001</v>
      </c>
    </row>
    <row r="1027" spans="1:6" s="346" customFormat="1" ht="153">
      <c r="A1027" s="347">
        <v>5</v>
      </c>
      <c r="B1027" s="348">
        <v>5281601</v>
      </c>
      <c r="C1027" s="349" t="s">
        <v>168</v>
      </c>
      <c r="D1027" s="349" t="s">
        <v>1494</v>
      </c>
      <c r="E1027" s="349" t="s">
        <v>1495</v>
      </c>
      <c r="F1027" s="350" t="s">
        <v>2002</v>
      </c>
    </row>
    <row r="1028" spans="1:6" s="346" customFormat="1" ht="63.75">
      <c r="A1028" s="347">
        <v>5</v>
      </c>
      <c r="B1028" s="348">
        <v>5281602</v>
      </c>
      <c r="C1028" s="349" t="s">
        <v>168</v>
      </c>
      <c r="D1028" s="349" t="s">
        <v>1494</v>
      </c>
      <c r="E1028" s="349" t="s">
        <v>1495</v>
      </c>
      <c r="F1028" s="350" t="s">
        <v>2003</v>
      </c>
    </row>
    <row r="1029" spans="1:6" s="346" customFormat="1" ht="51">
      <c r="A1029" s="347">
        <v>5</v>
      </c>
      <c r="B1029" s="348">
        <v>5281901</v>
      </c>
      <c r="C1029" s="349" t="s">
        <v>168</v>
      </c>
      <c r="D1029" s="349" t="s">
        <v>1494</v>
      </c>
      <c r="E1029" s="349" t="s">
        <v>1495</v>
      </c>
      <c r="F1029" s="350" t="s">
        <v>2004</v>
      </c>
    </row>
    <row r="1030" spans="1:6" s="346" customFormat="1" ht="38.25">
      <c r="A1030" s="347">
        <v>5</v>
      </c>
      <c r="B1030" s="348">
        <v>5281902</v>
      </c>
      <c r="C1030" s="349" t="s">
        <v>168</v>
      </c>
      <c r="D1030" s="349" t="s">
        <v>1494</v>
      </c>
      <c r="E1030" s="349" t="s">
        <v>1495</v>
      </c>
      <c r="F1030" s="350" t="s">
        <v>2005</v>
      </c>
    </row>
    <row r="1031" spans="1:6" s="346" customFormat="1" ht="38.25">
      <c r="A1031" s="347">
        <v>5</v>
      </c>
      <c r="B1031" s="348">
        <v>5281903</v>
      </c>
      <c r="C1031" s="349" t="s">
        <v>168</v>
      </c>
      <c r="D1031" s="349" t="s">
        <v>1494</v>
      </c>
      <c r="E1031" s="349" t="s">
        <v>1495</v>
      </c>
      <c r="F1031" s="350" t="s">
        <v>2006</v>
      </c>
    </row>
    <row r="1032" spans="1:6" s="346" customFormat="1" ht="25.5">
      <c r="A1032" s="347">
        <v>5</v>
      </c>
      <c r="B1032" s="348">
        <v>5281904</v>
      </c>
      <c r="C1032" s="349" t="s">
        <v>168</v>
      </c>
      <c r="D1032" s="349" t="s">
        <v>1494</v>
      </c>
      <c r="E1032" s="349" t="s">
        <v>1495</v>
      </c>
      <c r="F1032" s="350" t="s">
        <v>2007</v>
      </c>
    </row>
    <row r="1033" spans="1:6" s="346" customFormat="1" ht="76.5">
      <c r="A1033" s="347">
        <v>5</v>
      </c>
      <c r="B1033" s="348">
        <v>5282201</v>
      </c>
      <c r="C1033" s="349" t="s">
        <v>168</v>
      </c>
      <c r="D1033" s="349" t="s">
        <v>1494</v>
      </c>
      <c r="E1033" s="349" t="s">
        <v>1500</v>
      </c>
      <c r="F1033" s="350" t="s">
        <v>2008</v>
      </c>
    </row>
    <row r="1034" spans="1:6" s="346" customFormat="1" ht="38.25">
      <c r="A1034" s="347">
        <v>5</v>
      </c>
      <c r="B1034" s="348">
        <v>5282301</v>
      </c>
      <c r="C1034" s="349" t="s">
        <v>168</v>
      </c>
      <c r="D1034" s="349" t="s">
        <v>1494</v>
      </c>
      <c r="E1034" s="349" t="s">
        <v>1500</v>
      </c>
      <c r="F1034" s="350" t="s">
        <v>2009</v>
      </c>
    </row>
    <row r="1035" spans="1:6" s="346" customFormat="1" ht="127.5">
      <c r="A1035" s="347">
        <v>5</v>
      </c>
      <c r="B1035" s="348">
        <v>5282401</v>
      </c>
      <c r="C1035" s="349" t="s">
        <v>168</v>
      </c>
      <c r="D1035" s="349" t="s">
        <v>1494</v>
      </c>
      <c r="E1035" s="349" t="s">
        <v>1500</v>
      </c>
      <c r="F1035" s="350" t="s">
        <v>2010</v>
      </c>
    </row>
    <row r="1036" spans="1:6" s="346" customFormat="1" ht="102">
      <c r="A1036" s="347">
        <v>5</v>
      </c>
      <c r="B1036" s="348">
        <v>5282402</v>
      </c>
      <c r="C1036" s="349" t="s">
        <v>168</v>
      </c>
      <c r="D1036" s="349" t="s">
        <v>1494</v>
      </c>
      <c r="E1036" s="349" t="s">
        <v>1500</v>
      </c>
      <c r="F1036" s="350" t="s">
        <v>2011</v>
      </c>
    </row>
    <row r="1037" spans="1:6" s="346" customFormat="1" ht="102">
      <c r="A1037" s="347">
        <v>5</v>
      </c>
      <c r="B1037" s="348">
        <v>5301101</v>
      </c>
      <c r="C1037" s="349" t="s">
        <v>168</v>
      </c>
      <c r="D1037" s="349" t="s">
        <v>1514</v>
      </c>
      <c r="E1037" s="349" t="s">
        <v>2012</v>
      </c>
      <c r="F1037" s="350" t="s">
        <v>2013</v>
      </c>
    </row>
    <row r="1038" spans="1:6" s="346" customFormat="1" ht="76.5">
      <c r="A1038" s="347">
        <v>5</v>
      </c>
      <c r="B1038" s="348">
        <v>5301102</v>
      </c>
      <c r="C1038" s="349" t="s">
        <v>168</v>
      </c>
      <c r="D1038" s="349" t="s">
        <v>1514</v>
      </c>
      <c r="E1038" s="349" t="s">
        <v>2012</v>
      </c>
      <c r="F1038" s="350" t="s">
        <v>2014</v>
      </c>
    </row>
    <row r="1039" spans="1:6" s="346" customFormat="1" ht="51">
      <c r="A1039" s="347">
        <v>5</v>
      </c>
      <c r="B1039" s="348">
        <v>5301103</v>
      </c>
      <c r="C1039" s="349" t="s">
        <v>168</v>
      </c>
      <c r="D1039" s="349" t="s">
        <v>1514</v>
      </c>
      <c r="E1039" s="349" t="s">
        <v>2012</v>
      </c>
      <c r="F1039" s="350" t="s">
        <v>2015</v>
      </c>
    </row>
    <row r="1040" spans="1:6" s="346" customFormat="1" ht="63.75">
      <c r="A1040" s="347">
        <v>5</v>
      </c>
      <c r="B1040" s="348">
        <v>5301201</v>
      </c>
      <c r="C1040" s="349" t="s">
        <v>168</v>
      </c>
      <c r="D1040" s="349" t="s">
        <v>1514</v>
      </c>
      <c r="E1040" s="349" t="s">
        <v>2012</v>
      </c>
      <c r="F1040" s="350" t="s">
        <v>2016</v>
      </c>
    </row>
    <row r="1041" spans="1:6" s="346" customFormat="1" ht="25.5">
      <c r="A1041" s="347">
        <v>5</v>
      </c>
      <c r="B1041" s="348">
        <v>5301202</v>
      </c>
      <c r="C1041" s="349" t="s">
        <v>168</v>
      </c>
      <c r="D1041" s="349" t="s">
        <v>1514</v>
      </c>
      <c r="E1041" s="349" t="s">
        <v>2012</v>
      </c>
      <c r="F1041" s="350" t="s">
        <v>2017</v>
      </c>
    </row>
    <row r="1042" spans="1:6" s="346" customFormat="1" ht="25.5">
      <c r="A1042" s="347">
        <v>5</v>
      </c>
      <c r="B1042" s="348">
        <v>5304001</v>
      </c>
      <c r="C1042" s="349" t="s">
        <v>168</v>
      </c>
      <c r="D1042" s="349" t="s">
        <v>1514</v>
      </c>
      <c r="E1042" s="349" t="s">
        <v>2018</v>
      </c>
      <c r="F1042" s="350" t="s">
        <v>2019</v>
      </c>
    </row>
    <row r="1043" spans="1:6" s="346" customFormat="1" ht="51">
      <c r="A1043" s="347">
        <v>5</v>
      </c>
      <c r="B1043" s="348">
        <v>5331201</v>
      </c>
      <c r="C1043" s="349" t="s">
        <v>168</v>
      </c>
      <c r="D1043" s="349" t="s">
        <v>1114</v>
      </c>
      <c r="E1043" s="349" t="s">
        <v>1115</v>
      </c>
      <c r="F1043" s="350" t="s">
        <v>2020</v>
      </c>
    </row>
    <row r="1044" spans="1:6" s="346" customFormat="1" ht="63.75">
      <c r="A1044" s="347">
        <v>5</v>
      </c>
      <c r="B1044" s="348">
        <v>5331301</v>
      </c>
      <c r="C1044" s="349" t="s">
        <v>168</v>
      </c>
      <c r="D1044" s="349" t="s">
        <v>1114</v>
      </c>
      <c r="E1044" s="349" t="s">
        <v>1115</v>
      </c>
      <c r="F1044" s="350" t="s">
        <v>2021</v>
      </c>
    </row>
    <row r="1045" spans="1:6" s="346" customFormat="1" ht="25.5">
      <c r="A1045" s="347">
        <v>5</v>
      </c>
      <c r="B1045" s="348">
        <v>5331401</v>
      </c>
      <c r="C1045" s="349" t="s">
        <v>168</v>
      </c>
      <c r="D1045" s="349" t="s">
        <v>1114</v>
      </c>
      <c r="E1045" s="349" t="s">
        <v>1115</v>
      </c>
      <c r="F1045" s="350" t="s">
        <v>2022</v>
      </c>
    </row>
    <row r="1046" spans="1:6" s="346" customFormat="1" ht="114.75">
      <c r="A1046" s="347">
        <v>5</v>
      </c>
      <c r="B1046" s="348">
        <v>5332001</v>
      </c>
      <c r="C1046" s="349" t="s">
        <v>168</v>
      </c>
      <c r="D1046" s="349" t="s">
        <v>1114</v>
      </c>
      <c r="E1046" s="349" t="s">
        <v>1120</v>
      </c>
      <c r="F1046" s="350" t="s">
        <v>2023</v>
      </c>
    </row>
    <row r="1047" spans="1:6" s="346" customFormat="1" ht="51">
      <c r="A1047" s="347">
        <v>5</v>
      </c>
      <c r="B1047" s="348">
        <v>5351101</v>
      </c>
      <c r="C1047" s="349" t="s">
        <v>1552</v>
      </c>
      <c r="D1047" s="349" t="s">
        <v>1553</v>
      </c>
      <c r="E1047" s="349" t="s">
        <v>1809</v>
      </c>
      <c r="F1047" s="350" t="s">
        <v>2024</v>
      </c>
    </row>
    <row r="1048" spans="1:6" s="346" customFormat="1" ht="51">
      <c r="A1048" s="347">
        <v>5</v>
      </c>
      <c r="B1048" s="348">
        <v>5351102</v>
      </c>
      <c r="C1048" s="349" t="s">
        <v>1552</v>
      </c>
      <c r="D1048" s="349" t="s">
        <v>1553</v>
      </c>
      <c r="E1048" s="349" t="s">
        <v>1809</v>
      </c>
      <c r="F1048" s="350" t="s">
        <v>2025</v>
      </c>
    </row>
    <row r="1049" spans="1:6" s="346" customFormat="1" ht="38.25">
      <c r="A1049" s="347">
        <v>5</v>
      </c>
      <c r="B1049" s="348">
        <v>5351103</v>
      </c>
      <c r="C1049" s="349" t="s">
        <v>1552</v>
      </c>
      <c r="D1049" s="349" t="s">
        <v>1553</v>
      </c>
      <c r="E1049" s="349" t="s">
        <v>1809</v>
      </c>
      <c r="F1049" s="350" t="s">
        <v>2026</v>
      </c>
    </row>
    <row r="1050" spans="1:6" s="346" customFormat="1" ht="51">
      <c r="A1050" s="347">
        <v>5</v>
      </c>
      <c r="B1050" s="348">
        <v>5351201</v>
      </c>
      <c r="C1050" s="349" t="s">
        <v>1552</v>
      </c>
      <c r="D1050" s="349" t="s">
        <v>1553</v>
      </c>
      <c r="E1050" s="349" t="s">
        <v>1809</v>
      </c>
      <c r="F1050" s="350" t="s">
        <v>2027</v>
      </c>
    </row>
    <row r="1051" spans="1:6" s="346" customFormat="1" ht="51">
      <c r="A1051" s="347">
        <v>5</v>
      </c>
      <c r="B1051" s="348">
        <v>5351301</v>
      </c>
      <c r="C1051" s="349" t="s">
        <v>1552</v>
      </c>
      <c r="D1051" s="349" t="s">
        <v>1553</v>
      </c>
      <c r="E1051" s="349" t="s">
        <v>1809</v>
      </c>
      <c r="F1051" s="350" t="s">
        <v>2028</v>
      </c>
    </row>
    <row r="1052" spans="1:6" s="346" customFormat="1" ht="89.25">
      <c r="A1052" s="347">
        <v>5</v>
      </c>
      <c r="B1052" s="348">
        <v>5382201</v>
      </c>
      <c r="C1052" s="349" t="s">
        <v>1556</v>
      </c>
      <c r="D1052" s="349" t="s">
        <v>1560</v>
      </c>
      <c r="E1052" s="349" t="s">
        <v>1564</v>
      </c>
      <c r="F1052" s="350" t="s">
        <v>2029</v>
      </c>
    </row>
    <row r="1053" spans="1:6" s="346" customFormat="1" ht="63.75">
      <c r="A1053" s="347">
        <v>5</v>
      </c>
      <c r="B1053" s="348">
        <v>5383001</v>
      </c>
      <c r="C1053" s="349" t="s">
        <v>1556</v>
      </c>
      <c r="D1053" s="349" t="s">
        <v>1560</v>
      </c>
      <c r="E1053" s="349" t="s">
        <v>1566</v>
      </c>
      <c r="F1053" s="350" t="s">
        <v>2030</v>
      </c>
    </row>
    <row r="1054" spans="1:6" s="346" customFormat="1" ht="102">
      <c r="A1054" s="347">
        <v>5</v>
      </c>
      <c r="B1054" s="348">
        <v>5390001</v>
      </c>
      <c r="C1054" s="349" t="s">
        <v>1556</v>
      </c>
      <c r="D1054" s="349" t="s">
        <v>2031</v>
      </c>
      <c r="E1054" s="349" t="s">
        <v>2031</v>
      </c>
      <c r="F1054" s="350" t="s">
        <v>2032</v>
      </c>
    </row>
    <row r="1055" spans="1:6" s="346" customFormat="1" ht="38.25">
      <c r="A1055" s="347">
        <v>5</v>
      </c>
      <c r="B1055" s="348">
        <v>5411101</v>
      </c>
      <c r="C1055" s="349" t="s">
        <v>1122</v>
      </c>
      <c r="D1055" s="349" t="s">
        <v>1818</v>
      </c>
      <c r="E1055" s="349" t="s">
        <v>1818</v>
      </c>
      <c r="F1055" s="350" t="s">
        <v>2033</v>
      </c>
    </row>
    <row r="1056" spans="1:6" s="346" customFormat="1" ht="25.5">
      <c r="A1056" s="347">
        <v>5</v>
      </c>
      <c r="B1056" s="348">
        <v>5411201</v>
      </c>
      <c r="C1056" s="349" t="s">
        <v>1122</v>
      </c>
      <c r="D1056" s="349" t="s">
        <v>1818</v>
      </c>
      <c r="E1056" s="349" t="s">
        <v>1818</v>
      </c>
      <c r="F1056" s="350" t="s">
        <v>2034</v>
      </c>
    </row>
    <row r="1057" spans="1:6" s="346" customFormat="1" ht="25.5">
      <c r="A1057" s="347">
        <v>5</v>
      </c>
      <c r="B1057" s="348">
        <v>5411202</v>
      </c>
      <c r="C1057" s="349" t="s">
        <v>1122</v>
      </c>
      <c r="D1057" s="349" t="s">
        <v>1818</v>
      </c>
      <c r="E1057" s="349" t="s">
        <v>1818</v>
      </c>
      <c r="F1057" s="350" t="s">
        <v>2035</v>
      </c>
    </row>
    <row r="1058" spans="1:6" s="346" customFormat="1" ht="38.25">
      <c r="A1058" s="347">
        <v>5</v>
      </c>
      <c r="B1058" s="348">
        <v>5421001</v>
      </c>
      <c r="C1058" s="349" t="s">
        <v>1122</v>
      </c>
      <c r="D1058" s="349" t="s">
        <v>1820</v>
      </c>
      <c r="E1058" s="349" t="s">
        <v>2036</v>
      </c>
      <c r="F1058" s="350" t="s">
        <v>2037</v>
      </c>
    </row>
    <row r="1059" spans="1:6" s="346" customFormat="1" ht="38.25">
      <c r="A1059" s="347">
        <v>5</v>
      </c>
      <c r="B1059" s="348">
        <v>5421002</v>
      </c>
      <c r="C1059" s="349" t="s">
        <v>1122</v>
      </c>
      <c r="D1059" s="349" t="s">
        <v>1820</v>
      </c>
      <c r="E1059" s="349" t="s">
        <v>2036</v>
      </c>
      <c r="F1059" s="350" t="s">
        <v>2038</v>
      </c>
    </row>
    <row r="1060" spans="1:6" s="346" customFormat="1" ht="63.75">
      <c r="A1060" s="347">
        <v>5</v>
      </c>
      <c r="B1060" s="348">
        <v>5422001</v>
      </c>
      <c r="C1060" s="349" t="s">
        <v>1122</v>
      </c>
      <c r="D1060" s="349" t="s">
        <v>1820</v>
      </c>
      <c r="E1060" s="349" t="s">
        <v>2039</v>
      </c>
      <c r="F1060" s="350" t="s">
        <v>2040</v>
      </c>
    </row>
    <row r="1061" spans="1:6" s="346" customFormat="1" ht="51">
      <c r="A1061" s="347">
        <v>5</v>
      </c>
      <c r="B1061" s="348">
        <v>5429001</v>
      </c>
      <c r="C1061" s="349" t="s">
        <v>1122</v>
      </c>
      <c r="D1061" s="349" t="s">
        <v>1820</v>
      </c>
      <c r="E1061" s="349" t="s">
        <v>1821</v>
      </c>
      <c r="F1061" s="350" t="s">
        <v>2041</v>
      </c>
    </row>
    <row r="1062" spans="1:6" s="346" customFormat="1" ht="38.25">
      <c r="A1062" s="347">
        <v>5</v>
      </c>
      <c r="B1062" s="348">
        <v>5431101</v>
      </c>
      <c r="C1062" s="349" t="s">
        <v>1122</v>
      </c>
      <c r="D1062" s="349" t="s">
        <v>1123</v>
      </c>
      <c r="E1062" s="349" t="s">
        <v>2042</v>
      </c>
      <c r="F1062" s="350" t="s">
        <v>2043</v>
      </c>
    </row>
    <row r="1063" spans="1:6" s="346" customFormat="1" ht="38.25">
      <c r="A1063" s="347">
        <v>5</v>
      </c>
      <c r="B1063" s="348">
        <v>5431201</v>
      </c>
      <c r="C1063" s="349" t="s">
        <v>1122</v>
      </c>
      <c r="D1063" s="349" t="s">
        <v>1123</v>
      </c>
      <c r="E1063" s="349" t="s">
        <v>2042</v>
      </c>
      <c r="F1063" s="350" t="s">
        <v>2044</v>
      </c>
    </row>
    <row r="1064" spans="1:6" s="346" customFormat="1" ht="38.25">
      <c r="A1064" s="347">
        <v>5</v>
      </c>
      <c r="B1064" s="348">
        <v>5431202</v>
      </c>
      <c r="C1064" s="349" t="s">
        <v>1122</v>
      </c>
      <c r="D1064" s="349" t="s">
        <v>1123</v>
      </c>
      <c r="E1064" s="349" t="s">
        <v>2042</v>
      </c>
      <c r="F1064" s="350" t="s">
        <v>2045</v>
      </c>
    </row>
    <row r="1065" spans="1:6" s="346" customFormat="1" ht="38.25">
      <c r="A1065" s="347">
        <v>5</v>
      </c>
      <c r="B1065" s="348">
        <v>5431203</v>
      </c>
      <c r="C1065" s="349" t="s">
        <v>1122</v>
      </c>
      <c r="D1065" s="349" t="s">
        <v>1123</v>
      </c>
      <c r="E1065" s="349" t="s">
        <v>2042</v>
      </c>
      <c r="F1065" s="350" t="s">
        <v>2046</v>
      </c>
    </row>
    <row r="1066" spans="1:6" s="346" customFormat="1" ht="38.25">
      <c r="A1066" s="347">
        <v>5</v>
      </c>
      <c r="B1066" s="348">
        <v>5432201</v>
      </c>
      <c r="C1066" s="349" t="s">
        <v>1122</v>
      </c>
      <c r="D1066" s="349" t="s">
        <v>1123</v>
      </c>
      <c r="E1066" s="349" t="s">
        <v>1568</v>
      </c>
      <c r="F1066" s="350" t="s">
        <v>2047</v>
      </c>
    </row>
    <row r="1067" spans="1:6" s="346" customFormat="1" ht="51">
      <c r="A1067" s="347">
        <v>5</v>
      </c>
      <c r="B1067" s="348">
        <v>5432901</v>
      </c>
      <c r="C1067" s="349" t="s">
        <v>1122</v>
      </c>
      <c r="D1067" s="349" t="s">
        <v>1123</v>
      </c>
      <c r="E1067" s="349" t="s">
        <v>1568</v>
      </c>
      <c r="F1067" s="350" t="s">
        <v>2048</v>
      </c>
    </row>
    <row r="1068" spans="1:6" s="346" customFormat="1" ht="38.25">
      <c r="A1068" s="347">
        <v>5</v>
      </c>
      <c r="B1068" s="348">
        <v>5433001</v>
      </c>
      <c r="C1068" s="349" t="s">
        <v>1122</v>
      </c>
      <c r="D1068" s="349" t="s">
        <v>1123</v>
      </c>
      <c r="E1068" s="349" t="s">
        <v>1124</v>
      </c>
      <c r="F1068" s="350" t="s">
        <v>2049</v>
      </c>
    </row>
    <row r="1069" spans="1:6" s="346" customFormat="1" ht="38.25">
      <c r="A1069" s="347">
        <v>5</v>
      </c>
      <c r="B1069" s="348">
        <v>5433002</v>
      </c>
      <c r="C1069" s="349" t="s">
        <v>1122</v>
      </c>
      <c r="D1069" s="349" t="s">
        <v>1123</v>
      </c>
      <c r="E1069" s="349" t="s">
        <v>1124</v>
      </c>
      <c r="F1069" s="350" t="s">
        <v>2050</v>
      </c>
    </row>
    <row r="1070" spans="1:6" s="346" customFormat="1" ht="38.25">
      <c r="A1070" s="347">
        <v>5</v>
      </c>
      <c r="B1070" s="348">
        <v>5433003</v>
      </c>
      <c r="C1070" s="349" t="s">
        <v>1122</v>
      </c>
      <c r="D1070" s="349" t="s">
        <v>1123</v>
      </c>
      <c r="E1070" s="349" t="s">
        <v>1124</v>
      </c>
      <c r="F1070" s="350" t="s">
        <v>2051</v>
      </c>
    </row>
    <row r="1071" spans="1:6" s="346" customFormat="1" ht="38.25">
      <c r="A1071" s="347">
        <v>5</v>
      </c>
      <c r="B1071" s="348">
        <v>5433004</v>
      </c>
      <c r="C1071" s="349" t="s">
        <v>1122</v>
      </c>
      <c r="D1071" s="349" t="s">
        <v>1123</v>
      </c>
      <c r="E1071" s="349" t="s">
        <v>1124</v>
      </c>
      <c r="F1071" s="350" t="s">
        <v>2052</v>
      </c>
    </row>
    <row r="1072" spans="1:6" s="346" customFormat="1" ht="102">
      <c r="A1072" s="347">
        <v>5</v>
      </c>
      <c r="B1072" s="348">
        <v>5439001</v>
      </c>
      <c r="C1072" s="349" t="s">
        <v>1122</v>
      </c>
      <c r="D1072" s="349" t="s">
        <v>1123</v>
      </c>
      <c r="E1072" s="349" t="s">
        <v>2053</v>
      </c>
      <c r="F1072" s="350" t="s">
        <v>2054</v>
      </c>
    </row>
    <row r="1073" spans="1:6" s="346" customFormat="1" ht="38.25">
      <c r="A1073" s="347">
        <v>5</v>
      </c>
      <c r="B1073" s="348">
        <v>5439002</v>
      </c>
      <c r="C1073" s="349" t="s">
        <v>1122</v>
      </c>
      <c r="D1073" s="349" t="s">
        <v>1123</v>
      </c>
      <c r="E1073" s="349" t="s">
        <v>2053</v>
      </c>
      <c r="F1073" s="350" t="s">
        <v>2055</v>
      </c>
    </row>
    <row r="1074" spans="1:6" s="346" customFormat="1" ht="38.25">
      <c r="A1074" s="347">
        <v>5</v>
      </c>
      <c r="B1074" s="348">
        <v>5439003</v>
      </c>
      <c r="C1074" s="349" t="s">
        <v>1122</v>
      </c>
      <c r="D1074" s="349" t="s">
        <v>1123</v>
      </c>
      <c r="E1074" s="349" t="s">
        <v>2053</v>
      </c>
      <c r="F1074" s="350" t="s">
        <v>2056</v>
      </c>
    </row>
    <row r="1075" spans="1:6" s="346" customFormat="1" ht="38.25">
      <c r="A1075" s="347">
        <v>5</v>
      </c>
      <c r="B1075" s="348">
        <v>5439004</v>
      </c>
      <c r="C1075" s="349" t="s">
        <v>1122</v>
      </c>
      <c r="D1075" s="349" t="s">
        <v>1123</v>
      </c>
      <c r="E1075" s="349" t="s">
        <v>2053</v>
      </c>
      <c r="F1075" s="350" t="s">
        <v>2057</v>
      </c>
    </row>
    <row r="1076" spans="1:6" s="346" customFormat="1" ht="38.25">
      <c r="A1076" s="347">
        <v>5</v>
      </c>
      <c r="B1076" s="348">
        <v>5461001</v>
      </c>
      <c r="C1076" s="349" t="s">
        <v>666</v>
      </c>
      <c r="D1076" s="349" t="s">
        <v>671</v>
      </c>
      <c r="E1076" s="349" t="s">
        <v>672</v>
      </c>
      <c r="F1076" s="350" t="s">
        <v>2058</v>
      </c>
    </row>
    <row r="1077" spans="1:6" s="346" customFormat="1" ht="25.5">
      <c r="A1077" s="347">
        <v>5</v>
      </c>
      <c r="B1077" s="348">
        <v>5493001</v>
      </c>
      <c r="C1077" s="349" t="s">
        <v>1146</v>
      </c>
      <c r="D1077" s="349" t="s">
        <v>1583</v>
      </c>
      <c r="E1077" s="349" t="s">
        <v>2059</v>
      </c>
      <c r="F1077" s="350" t="s">
        <v>2060</v>
      </c>
    </row>
    <row r="1078" spans="1:6" s="346" customFormat="1" ht="38.25">
      <c r="A1078" s="347">
        <v>5</v>
      </c>
      <c r="B1078" s="348">
        <v>5521001</v>
      </c>
      <c r="C1078" s="349" t="s">
        <v>1146</v>
      </c>
      <c r="D1078" s="349" t="s">
        <v>1147</v>
      </c>
      <c r="E1078" s="349" t="s">
        <v>1148</v>
      </c>
      <c r="F1078" s="350" t="s">
        <v>2061</v>
      </c>
    </row>
    <row r="1079" spans="1:6" s="346" customFormat="1" ht="51">
      <c r="A1079" s="347">
        <v>5</v>
      </c>
      <c r="B1079" s="348">
        <v>5522201</v>
      </c>
      <c r="C1079" s="349" t="s">
        <v>1146</v>
      </c>
      <c r="D1079" s="349" t="s">
        <v>1147</v>
      </c>
      <c r="E1079" s="349" t="s">
        <v>1150</v>
      </c>
      <c r="F1079" s="350" t="s">
        <v>2062</v>
      </c>
    </row>
    <row r="1080" spans="1:6" s="346" customFormat="1" ht="51">
      <c r="A1080" s="347">
        <v>5</v>
      </c>
      <c r="B1080" s="348">
        <v>5522301</v>
      </c>
      <c r="C1080" s="349" t="s">
        <v>1146</v>
      </c>
      <c r="D1080" s="349" t="s">
        <v>1147</v>
      </c>
      <c r="E1080" s="349" t="s">
        <v>1150</v>
      </c>
      <c r="F1080" s="350" t="s">
        <v>2063</v>
      </c>
    </row>
    <row r="1081" spans="1:6" s="346" customFormat="1" ht="25.5">
      <c r="A1081" s="347">
        <v>5</v>
      </c>
      <c r="B1081" s="348">
        <v>5522401</v>
      </c>
      <c r="C1081" s="349" t="s">
        <v>1146</v>
      </c>
      <c r="D1081" s="349" t="s">
        <v>1147</v>
      </c>
      <c r="E1081" s="349" t="s">
        <v>1150</v>
      </c>
      <c r="F1081" s="350" t="s">
        <v>2064</v>
      </c>
    </row>
    <row r="1082" spans="1:6" s="346" customFormat="1" ht="25.5">
      <c r="A1082" s="347">
        <v>5</v>
      </c>
      <c r="B1082" s="348">
        <v>5681001</v>
      </c>
      <c r="C1082" s="349" t="s">
        <v>167</v>
      </c>
      <c r="D1082" s="349" t="s">
        <v>806</v>
      </c>
      <c r="E1082" s="349" t="s">
        <v>807</v>
      </c>
      <c r="F1082" s="350" t="s">
        <v>2065</v>
      </c>
    </row>
    <row r="1083" spans="1:6" s="346" customFormat="1" ht="114.75">
      <c r="A1083" s="347">
        <v>5</v>
      </c>
      <c r="B1083" s="348">
        <v>5711001</v>
      </c>
      <c r="C1083" s="349" t="s">
        <v>811</v>
      </c>
      <c r="D1083" s="349" t="s">
        <v>822</v>
      </c>
      <c r="E1083" s="349" t="s">
        <v>823</v>
      </c>
      <c r="F1083" s="350" t="s">
        <v>2066</v>
      </c>
    </row>
    <row r="1084" spans="1:6" s="346" customFormat="1" ht="89.25">
      <c r="A1084" s="347">
        <v>5</v>
      </c>
      <c r="B1084" s="348">
        <v>5712001</v>
      </c>
      <c r="C1084" s="349" t="s">
        <v>811</v>
      </c>
      <c r="D1084" s="349" t="s">
        <v>822</v>
      </c>
      <c r="E1084" s="349" t="s">
        <v>2067</v>
      </c>
      <c r="F1084" s="350" t="s">
        <v>2068</v>
      </c>
    </row>
    <row r="1085" spans="1:6" s="346" customFormat="1" ht="38.25">
      <c r="A1085" s="347">
        <v>5</v>
      </c>
      <c r="B1085" s="348">
        <v>5712002</v>
      </c>
      <c r="C1085" s="349" t="s">
        <v>811</v>
      </c>
      <c r="D1085" s="349" t="s">
        <v>822</v>
      </c>
      <c r="E1085" s="349" t="s">
        <v>2067</v>
      </c>
      <c r="F1085" s="350" t="s">
        <v>2069</v>
      </c>
    </row>
    <row r="1086" spans="1:6" s="346" customFormat="1" ht="38.25">
      <c r="A1086" s="347">
        <v>5</v>
      </c>
      <c r="B1086" s="348">
        <v>5712003</v>
      </c>
      <c r="C1086" s="349" t="s">
        <v>811</v>
      </c>
      <c r="D1086" s="349" t="s">
        <v>822</v>
      </c>
      <c r="E1086" s="349" t="s">
        <v>2067</v>
      </c>
      <c r="F1086" s="350" t="s">
        <v>2070</v>
      </c>
    </row>
    <row r="1087" spans="1:6" s="346" customFormat="1" ht="25.5">
      <c r="A1087" s="347">
        <v>5</v>
      </c>
      <c r="B1087" s="348">
        <v>5801001</v>
      </c>
      <c r="C1087" s="349" t="s">
        <v>836</v>
      </c>
      <c r="D1087" s="349" t="s">
        <v>1222</v>
      </c>
      <c r="E1087" s="349" t="s">
        <v>1223</v>
      </c>
      <c r="F1087" s="350" t="s">
        <v>2071</v>
      </c>
    </row>
    <row r="1088" spans="1:6" s="346" customFormat="1" ht="25.5">
      <c r="A1088" s="347">
        <v>5</v>
      </c>
      <c r="B1088" s="348">
        <v>5803001</v>
      </c>
      <c r="C1088" s="349" t="s">
        <v>836</v>
      </c>
      <c r="D1088" s="349" t="s">
        <v>1222</v>
      </c>
      <c r="E1088" s="349" t="s">
        <v>2072</v>
      </c>
      <c r="F1088" s="350" t="s">
        <v>2073</v>
      </c>
    </row>
    <row r="1089" spans="1:6" s="346" customFormat="1" ht="38.25">
      <c r="A1089" s="347">
        <v>5</v>
      </c>
      <c r="B1089" s="348">
        <v>5812901</v>
      </c>
      <c r="C1089" s="349" t="s">
        <v>836</v>
      </c>
      <c r="D1089" s="349" t="s">
        <v>1225</v>
      </c>
      <c r="E1089" s="349" t="s">
        <v>1228</v>
      </c>
      <c r="F1089" s="350" t="s">
        <v>2074</v>
      </c>
    </row>
    <row r="1090" spans="1:6" s="346" customFormat="1" ht="38.25">
      <c r="A1090" s="347">
        <v>5</v>
      </c>
      <c r="B1090" s="348">
        <v>5812902</v>
      </c>
      <c r="C1090" s="349" t="s">
        <v>836</v>
      </c>
      <c r="D1090" s="349" t="s">
        <v>1225</v>
      </c>
      <c r="E1090" s="349" t="s">
        <v>1228</v>
      </c>
      <c r="F1090" s="350" t="s">
        <v>2075</v>
      </c>
    </row>
    <row r="1091" spans="1:6" s="346" customFormat="1" ht="76.5">
      <c r="A1091" s="347">
        <v>5</v>
      </c>
      <c r="B1091" s="348">
        <v>5813001</v>
      </c>
      <c r="C1091" s="349" t="s">
        <v>836</v>
      </c>
      <c r="D1091" s="349" t="s">
        <v>1225</v>
      </c>
      <c r="E1091" s="349" t="s">
        <v>1231</v>
      </c>
      <c r="F1091" s="350" t="s">
        <v>2076</v>
      </c>
    </row>
    <row r="1092" spans="1:6" s="346" customFormat="1" ht="51">
      <c r="A1092" s="347">
        <v>5</v>
      </c>
      <c r="B1092" s="348">
        <v>5842201</v>
      </c>
      <c r="C1092" s="349" t="s">
        <v>864</v>
      </c>
      <c r="D1092" s="349" t="s">
        <v>865</v>
      </c>
      <c r="E1092" s="349" t="s">
        <v>876</v>
      </c>
      <c r="F1092" s="350" t="s">
        <v>2077</v>
      </c>
    </row>
    <row r="1093" spans="1:6" s="346" customFormat="1" ht="38.25">
      <c r="A1093" s="347">
        <v>5</v>
      </c>
      <c r="B1093" s="348">
        <v>5842202</v>
      </c>
      <c r="C1093" s="349" t="s">
        <v>864</v>
      </c>
      <c r="D1093" s="349" t="s">
        <v>865</v>
      </c>
      <c r="E1093" s="349" t="s">
        <v>876</v>
      </c>
      <c r="F1093" s="350" t="s">
        <v>2078</v>
      </c>
    </row>
    <row r="1094" spans="1:6" s="346" customFormat="1" ht="38.25">
      <c r="A1094" s="347">
        <v>5</v>
      </c>
      <c r="B1094" s="348">
        <v>5842203</v>
      </c>
      <c r="C1094" s="349" t="s">
        <v>864</v>
      </c>
      <c r="D1094" s="349" t="s">
        <v>865</v>
      </c>
      <c r="E1094" s="349" t="s">
        <v>876</v>
      </c>
      <c r="F1094" s="350" t="s">
        <v>2079</v>
      </c>
    </row>
    <row r="1095" spans="1:6" s="346" customFormat="1" ht="51">
      <c r="A1095" s="347">
        <v>5</v>
      </c>
      <c r="B1095" s="348">
        <v>5842301</v>
      </c>
      <c r="C1095" s="349" t="s">
        <v>864</v>
      </c>
      <c r="D1095" s="349" t="s">
        <v>865</v>
      </c>
      <c r="E1095" s="349" t="s">
        <v>876</v>
      </c>
      <c r="F1095" s="350" t="s">
        <v>2080</v>
      </c>
    </row>
    <row r="1096" spans="1:6" s="346" customFormat="1" ht="51">
      <c r="A1096" s="347">
        <v>5</v>
      </c>
      <c r="B1096" s="348">
        <v>5842302</v>
      </c>
      <c r="C1096" s="349" t="s">
        <v>864</v>
      </c>
      <c r="D1096" s="349" t="s">
        <v>865</v>
      </c>
      <c r="E1096" s="349" t="s">
        <v>876</v>
      </c>
      <c r="F1096" s="350" t="s">
        <v>2081</v>
      </c>
    </row>
    <row r="1097" spans="1:6" s="346" customFormat="1" ht="51">
      <c r="A1097" s="347">
        <v>5</v>
      </c>
      <c r="B1097" s="348">
        <v>5842303</v>
      </c>
      <c r="C1097" s="349" t="s">
        <v>864</v>
      </c>
      <c r="D1097" s="349" t="s">
        <v>865</v>
      </c>
      <c r="E1097" s="349" t="s">
        <v>876</v>
      </c>
      <c r="F1097" s="350" t="s">
        <v>2082</v>
      </c>
    </row>
    <row r="1098" spans="1:6" s="346" customFormat="1" ht="63.75">
      <c r="A1098" s="347">
        <v>5</v>
      </c>
      <c r="B1098" s="348">
        <v>5842304</v>
      </c>
      <c r="C1098" s="349" t="s">
        <v>864</v>
      </c>
      <c r="D1098" s="349" t="s">
        <v>865</v>
      </c>
      <c r="E1098" s="349" t="s">
        <v>876</v>
      </c>
      <c r="F1098" s="350" t="s">
        <v>2083</v>
      </c>
    </row>
    <row r="1099" spans="1:6" s="346" customFormat="1" ht="38.25">
      <c r="A1099" s="347">
        <v>5</v>
      </c>
      <c r="B1099" s="348">
        <v>5842401</v>
      </c>
      <c r="C1099" s="349" t="s">
        <v>864</v>
      </c>
      <c r="D1099" s="349" t="s">
        <v>865</v>
      </c>
      <c r="E1099" s="349" t="s">
        <v>876</v>
      </c>
      <c r="F1099" s="350" t="s">
        <v>2084</v>
      </c>
    </row>
    <row r="1100" spans="1:6" s="346" customFormat="1" ht="51">
      <c r="A1100" s="347">
        <v>5</v>
      </c>
      <c r="B1100" s="348">
        <v>5842402</v>
      </c>
      <c r="C1100" s="349" t="s">
        <v>864</v>
      </c>
      <c r="D1100" s="349" t="s">
        <v>865</v>
      </c>
      <c r="E1100" s="349" t="s">
        <v>876</v>
      </c>
      <c r="F1100" s="350" t="s">
        <v>2085</v>
      </c>
    </row>
    <row r="1101" spans="1:6" s="346" customFormat="1" ht="38.25">
      <c r="A1101" s="347">
        <v>5</v>
      </c>
      <c r="B1101" s="348">
        <v>5842403</v>
      </c>
      <c r="C1101" s="349" t="s">
        <v>864</v>
      </c>
      <c r="D1101" s="349" t="s">
        <v>865</v>
      </c>
      <c r="E1101" s="349" t="s">
        <v>876</v>
      </c>
      <c r="F1101" s="350" t="s">
        <v>2086</v>
      </c>
    </row>
    <row r="1102" spans="1:6" s="346" customFormat="1" ht="51">
      <c r="A1102" s="347">
        <v>5</v>
      </c>
      <c r="B1102" s="348">
        <v>5842404</v>
      </c>
      <c r="C1102" s="349" t="s">
        <v>864</v>
      </c>
      <c r="D1102" s="349" t="s">
        <v>865</v>
      </c>
      <c r="E1102" s="349" t="s">
        <v>876</v>
      </c>
      <c r="F1102" s="350" t="s">
        <v>2087</v>
      </c>
    </row>
    <row r="1103" spans="1:6" s="346" customFormat="1" ht="38.25">
      <c r="A1103" s="347">
        <v>5</v>
      </c>
      <c r="B1103" s="348">
        <v>5861001</v>
      </c>
      <c r="C1103" s="349" t="s">
        <v>897</v>
      </c>
      <c r="D1103" s="349" t="s">
        <v>1246</v>
      </c>
      <c r="E1103" s="349" t="s">
        <v>1624</v>
      </c>
      <c r="F1103" s="350" t="s">
        <v>2088</v>
      </c>
    </row>
    <row r="1104" spans="1:6" s="346" customFormat="1" ht="38.25">
      <c r="A1104" s="347">
        <v>5</v>
      </c>
      <c r="B1104" s="348">
        <v>5869201</v>
      </c>
      <c r="C1104" s="349" t="s">
        <v>897</v>
      </c>
      <c r="D1104" s="349" t="s">
        <v>1246</v>
      </c>
      <c r="E1104" s="349" t="s">
        <v>1626</v>
      </c>
      <c r="F1104" s="350" t="s">
        <v>2089</v>
      </c>
    </row>
    <row r="1105" spans="1:6" s="346" customFormat="1" ht="25.5">
      <c r="A1105" s="347">
        <v>5</v>
      </c>
      <c r="B1105" s="348">
        <v>5900501</v>
      </c>
      <c r="C1105" s="349" t="s">
        <v>903</v>
      </c>
      <c r="D1105" s="349" t="s">
        <v>904</v>
      </c>
      <c r="E1105" s="349" t="s">
        <v>904</v>
      </c>
      <c r="F1105" s="350" t="s">
        <v>2090</v>
      </c>
    </row>
    <row r="1106" spans="1:6" s="346" customFormat="1" ht="25.5">
      <c r="A1106" s="347">
        <v>5</v>
      </c>
      <c r="B1106" s="348">
        <v>5910201</v>
      </c>
      <c r="C1106" s="349" t="s">
        <v>903</v>
      </c>
      <c r="D1106" s="349" t="s">
        <v>908</v>
      </c>
      <c r="E1106" s="349" t="s">
        <v>908</v>
      </c>
      <c r="F1106" s="350" t="s">
        <v>2091</v>
      </c>
    </row>
    <row r="1107" spans="1:6" s="346" customFormat="1" ht="38.25">
      <c r="A1107" s="347">
        <v>5</v>
      </c>
      <c r="B1107" s="348">
        <v>5931201</v>
      </c>
      <c r="C1107" s="349" t="s">
        <v>903</v>
      </c>
      <c r="D1107" s="349" t="s">
        <v>1265</v>
      </c>
      <c r="E1107" s="349" t="s">
        <v>1266</v>
      </c>
      <c r="F1107" s="350" t="s">
        <v>2092</v>
      </c>
    </row>
    <row r="1108" spans="1:6" s="346" customFormat="1" ht="25.5">
      <c r="A1108" s="347">
        <v>5</v>
      </c>
      <c r="B1108" s="348">
        <v>5960901</v>
      </c>
      <c r="C1108" s="349" t="s">
        <v>169</v>
      </c>
      <c r="D1108" s="349" t="s">
        <v>926</v>
      </c>
      <c r="E1108" s="349" t="s">
        <v>926</v>
      </c>
      <c r="F1108" s="350" t="s">
        <v>2093</v>
      </c>
    </row>
  </sheetData>
  <sheetProtection password="8BAB" sheet="1" objects="1" scenarios="1"/>
  <sortState ref="A5:E608">
    <sortCondition ref="B5:B608"/>
  </sortState>
  <mergeCells count="1">
    <mergeCell ref="A2:F2"/>
  </mergeCells>
  <conditionalFormatting sqref="B5:B1108">
    <cfRule type="duplicateValues" dxfId="0" priority="1"/>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D1:EC69"/>
  <sheetViews>
    <sheetView showGridLines="0" tabSelected="1" topLeftCell="K1" zoomScale="85" zoomScaleNormal="85" workbookViewId="0">
      <selection activeCell="AC59" sqref="AC59:BG59"/>
    </sheetView>
  </sheetViews>
  <sheetFormatPr baseColWidth="10" defaultColWidth="3.7109375" defaultRowHeight="15"/>
  <cols>
    <col min="28" max="28" width="4.5703125" customWidth="1"/>
    <col min="29" max="29" width="4.85546875" customWidth="1"/>
    <col min="37" max="37" width="6.140625" customWidth="1"/>
    <col min="38" max="38" width="4.7109375" customWidth="1"/>
    <col min="40" max="40" width="6" customWidth="1"/>
    <col min="46" max="46" width="5" customWidth="1"/>
    <col min="47" max="47" width="5.140625" customWidth="1"/>
    <col min="48" max="48" width="5" customWidth="1"/>
    <col min="51" max="51" width="4.85546875" customWidth="1"/>
    <col min="64" max="64" width="5.28515625" customWidth="1"/>
    <col min="65" max="65" width="4.7109375" customWidth="1"/>
    <col min="71" max="71" width="6.5703125" customWidth="1"/>
  </cols>
  <sheetData>
    <row r="1" spans="4:71" ht="15.75">
      <c r="D1" s="550" t="s">
        <v>2484</v>
      </c>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row>
    <row r="2" spans="4:71" ht="15.75" thickBot="1"/>
    <row r="3" spans="4:71" ht="32.25" customHeight="1" thickBot="1">
      <c r="M3" s="574" t="s">
        <v>0</v>
      </c>
      <c r="N3" s="575"/>
      <c r="O3" s="575"/>
      <c r="P3" s="575"/>
      <c r="Q3" s="576"/>
      <c r="R3" s="44"/>
      <c r="S3" s="574" t="s">
        <v>1</v>
      </c>
      <c r="T3" s="575"/>
      <c r="U3" s="575"/>
      <c r="V3" s="575"/>
      <c r="W3" s="575"/>
      <c r="X3" s="576"/>
      <c r="Y3" s="44"/>
      <c r="Z3" s="44"/>
      <c r="AA3" s="574" t="s">
        <v>237</v>
      </c>
      <c r="AB3" s="575"/>
      <c r="AC3" s="575"/>
      <c r="AD3" s="575"/>
      <c r="AE3" s="575"/>
      <c r="AF3" s="575"/>
      <c r="AG3" s="576"/>
      <c r="AH3" s="44"/>
      <c r="AI3" s="44"/>
      <c r="AQ3" s="44"/>
      <c r="AR3" s="44"/>
      <c r="AS3" s="44"/>
      <c r="AT3" s="44"/>
      <c r="AU3" s="44"/>
      <c r="AV3" s="44"/>
      <c r="AW3" s="44"/>
      <c r="AX3" s="44"/>
      <c r="AY3" s="44"/>
      <c r="AZ3" s="44"/>
      <c r="BA3" s="355"/>
      <c r="BB3" s="355"/>
      <c r="BC3" s="355"/>
      <c r="BD3" s="355"/>
      <c r="BE3" s="355"/>
      <c r="BF3" s="355"/>
      <c r="BG3" s="355"/>
    </row>
    <row r="4" spans="4:71" ht="19.5" thickBot="1">
      <c r="M4" s="728"/>
      <c r="N4" s="729"/>
      <c r="O4" s="729"/>
      <c r="P4" s="729"/>
      <c r="Q4" s="730"/>
      <c r="R4" s="53"/>
      <c r="S4" s="728"/>
      <c r="T4" s="729"/>
      <c r="U4" s="729"/>
      <c r="V4" s="729"/>
      <c r="W4" s="729"/>
      <c r="X4" s="730"/>
      <c r="Y4" s="53"/>
      <c r="Z4" s="53"/>
      <c r="AA4" s="577"/>
      <c r="AB4" s="578"/>
      <c r="AC4" s="578"/>
      <c r="AD4" s="578"/>
      <c r="AE4" s="578"/>
      <c r="AF4" s="578"/>
      <c r="AG4" s="579"/>
      <c r="AH4" s="44"/>
      <c r="AI4" s="44"/>
      <c r="AQ4" s="44"/>
      <c r="AR4" s="44"/>
      <c r="AS4" s="44"/>
      <c r="AT4" s="357"/>
      <c r="AU4" s="357"/>
      <c r="AV4" s="356"/>
      <c r="AW4" s="356"/>
      <c r="AX4" s="356"/>
      <c r="AY4" s="356"/>
      <c r="AZ4" s="356"/>
      <c r="BA4" s="357"/>
      <c r="BB4" s="357"/>
      <c r="BC4" s="358"/>
      <c r="BD4" s="358"/>
      <c r="BE4" s="358"/>
      <c r="BF4" s="358"/>
      <c r="BG4" s="358"/>
      <c r="BJ4" s="476"/>
      <c r="BK4" s="476"/>
      <c r="BL4" s="476"/>
      <c r="BM4" s="476"/>
      <c r="BN4" s="476"/>
      <c r="BO4" s="476"/>
      <c r="BP4" s="476"/>
      <c r="BQ4" s="476"/>
      <c r="BR4" s="476"/>
      <c r="BS4" s="476"/>
    </row>
    <row r="5" spans="4:71">
      <c r="AG5" s="44"/>
      <c r="AH5" s="44"/>
      <c r="AI5" s="44"/>
      <c r="BJ5" s="476"/>
      <c r="BK5" s="476"/>
      <c r="BL5" s="476"/>
      <c r="BM5" s="476"/>
      <c r="BN5" s="476"/>
      <c r="BO5" s="476"/>
      <c r="BP5" s="476"/>
      <c r="BQ5" s="476"/>
      <c r="BR5" s="476"/>
      <c r="BS5" s="476"/>
    </row>
    <row r="6" spans="4:71" ht="15.75" thickBot="1"/>
    <row r="7" spans="4:71" ht="15.75" thickBot="1">
      <c r="D7" s="571" t="s">
        <v>352</v>
      </c>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3"/>
      <c r="BJ7" s="476"/>
      <c r="BK7" s="476"/>
      <c r="BL7" s="476"/>
      <c r="BM7" s="476"/>
      <c r="BN7" s="476"/>
      <c r="BO7" s="476"/>
      <c r="BP7" s="476"/>
      <c r="BQ7" s="476"/>
    </row>
    <row r="8" spans="4:71" ht="15.75" thickBot="1">
      <c r="D8" s="1058" t="s">
        <v>5</v>
      </c>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60"/>
      <c r="BF8" s="1060"/>
      <c r="BG8" s="1061"/>
      <c r="BJ8" s="476"/>
      <c r="BK8" s="476"/>
      <c r="BL8" s="476"/>
      <c r="BM8" s="476"/>
      <c r="BN8" s="476"/>
      <c r="BO8" s="476"/>
      <c r="BP8" s="476"/>
      <c r="BQ8" s="476"/>
    </row>
    <row r="9" spans="4:71" ht="15" customHeight="1" thickBot="1">
      <c r="D9" s="369"/>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53"/>
      <c r="AP9" s="366"/>
      <c r="AQ9" s="366"/>
      <c r="AR9" s="366"/>
      <c r="AS9" s="367"/>
      <c r="AT9" s="367"/>
      <c r="AU9" s="367"/>
      <c r="AV9" s="353"/>
      <c r="AW9" s="368"/>
      <c r="AX9" s="368"/>
      <c r="AY9" s="368"/>
      <c r="AZ9" s="368"/>
      <c r="BA9" s="368"/>
      <c r="BB9" s="368"/>
      <c r="BC9" s="368"/>
      <c r="BD9" s="368"/>
      <c r="BE9" s="368"/>
      <c r="BF9" s="368"/>
      <c r="BG9" s="370"/>
      <c r="BJ9" s="476"/>
      <c r="BK9" s="476"/>
      <c r="BL9" s="476"/>
      <c r="BM9" s="476"/>
      <c r="BN9" s="476"/>
      <c r="BO9" s="476"/>
      <c r="BP9" s="476"/>
      <c r="BQ9" s="476"/>
    </row>
    <row r="10" spans="4:71" ht="15.75" thickBot="1">
      <c r="D10" s="371" t="s">
        <v>2458</v>
      </c>
      <c r="E10" s="351"/>
      <c r="F10" s="69"/>
      <c r="G10" s="69"/>
      <c r="H10" s="69"/>
      <c r="I10" s="69" t="s">
        <v>2457</v>
      </c>
      <c r="J10" s="69"/>
      <c r="K10" s="69"/>
      <c r="L10" s="70"/>
      <c r="M10" s="69"/>
      <c r="N10" s="69" t="s">
        <v>2472</v>
      </c>
      <c r="O10" s="69"/>
      <c r="P10" s="69"/>
      <c r="Q10" s="69"/>
      <c r="R10" s="69"/>
      <c r="S10" s="69"/>
      <c r="T10" s="70"/>
      <c r="U10" s="69"/>
      <c r="V10" s="351" t="s">
        <v>2459</v>
      </c>
      <c r="W10" s="69"/>
      <c r="X10" s="69"/>
      <c r="Y10" s="69"/>
      <c r="Z10" s="69"/>
      <c r="AA10" s="69"/>
      <c r="AB10" s="69"/>
      <c r="AC10" s="391" t="s">
        <v>2460</v>
      </c>
      <c r="AD10" s="70"/>
      <c r="AE10" s="69"/>
      <c r="AF10" s="69"/>
      <c r="AG10" s="69"/>
      <c r="AH10" s="351" t="s">
        <v>7</v>
      </c>
      <c r="AI10" s="351"/>
      <c r="AJ10" s="351"/>
      <c r="AK10" s="351"/>
      <c r="AL10" s="656"/>
      <c r="AM10" s="657"/>
      <c r="AN10" s="657"/>
      <c r="AO10" s="657"/>
      <c r="AP10" s="657"/>
      <c r="AQ10" s="657"/>
      <c r="AR10" s="657"/>
      <c r="AS10" s="657"/>
      <c r="AT10" s="658"/>
      <c r="AU10" s="75"/>
      <c r="AV10" s="69" t="s">
        <v>11</v>
      </c>
      <c r="AW10" s="69"/>
      <c r="AX10" s="713" t="str">
        <f>+IF(AL10="","","02")</f>
        <v/>
      </c>
      <c r="AY10" s="714"/>
      <c r="AZ10" s="714"/>
      <c r="BA10" s="714"/>
      <c r="BB10" s="715"/>
      <c r="BC10" s="75"/>
      <c r="BD10" s="75"/>
      <c r="BE10" s="75"/>
      <c r="BF10" s="75"/>
      <c r="BG10" s="372"/>
      <c r="BJ10" s="476"/>
      <c r="BK10" s="476"/>
      <c r="BL10" s="476"/>
      <c r="BM10" s="476"/>
      <c r="BN10" s="476"/>
      <c r="BO10" s="476"/>
      <c r="BP10" s="476"/>
      <c r="BQ10" s="476"/>
    </row>
    <row r="11" spans="4:71" ht="15.75" thickBot="1">
      <c r="D11" s="371"/>
      <c r="E11" s="351"/>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73"/>
      <c r="AO11" s="89"/>
      <c r="AP11" s="89"/>
      <c r="AQ11" s="89"/>
      <c r="AR11" s="75"/>
      <c r="AS11" s="75"/>
      <c r="AT11" s="69"/>
      <c r="AU11" s="69"/>
      <c r="AV11" s="69"/>
      <c r="AW11" s="69"/>
      <c r="AX11" s="69"/>
      <c r="AY11" s="69"/>
      <c r="AZ11" s="69"/>
      <c r="BA11" s="69"/>
      <c r="BB11" s="69"/>
      <c r="BC11" s="69"/>
      <c r="BD11" s="69"/>
      <c r="BE11" s="69"/>
      <c r="BF11" s="69"/>
      <c r="BG11" s="372"/>
      <c r="BJ11" s="476"/>
      <c r="BK11" s="476"/>
      <c r="BL11" s="476"/>
      <c r="BM11" s="476"/>
      <c r="BN11" s="476"/>
      <c r="BO11" s="476"/>
      <c r="BP11" s="476"/>
      <c r="BQ11" s="476"/>
    </row>
    <row r="12" spans="4:71" ht="15.75" thickBot="1">
      <c r="D12" s="1055" t="s">
        <v>2456</v>
      </c>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34"/>
      <c r="BF12" s="1034"/>
      <c r="BG12" s="1057"/>
    </row>
    <row r="13" spans="4:71" ht="15.75" thickBot="1">
      <c r="D13" s="1068" t="s">
        <v>2455</v>
      </c>
      <c r="E13" s="1069"/>
      <c r="F13" s="1069"/>
      <c r="G13" s="1069"/>
      <c r="H13" s="1069"/>
      <c r="I13" s="1069"/>
      <c r="J13" s="1069"/>
      <c r="K13" s="1069"/>
      <c r="L13" s="1070"/>
      <c r="M13" s="505" t="s">
        <v>636</v>
      </c>
      <c r="N13" s="506"/>
      <c r="O13" s="506"/>
      <c r="P13" s="506"/>
      <c r="Q13" s="506"/>
      <c r="R13" s="506"/>
      <c r="S13" s="506"/>
      <c r="T13" s="506"/>
      <c r="U13" s="506"/>
      <c r="V13" s="506"/>
      <c r="W13" s="506"/>
      <c r="X13" s="506"/>
      <c r="Y13" s="506"/>
      <c r="Z13" s="506"/>
      <c r="AA13" s="507"/>
      <c r="AB13" s="505" t="s">
        <v>637</v>
      </c>
      <c r="AC13" s="506"/>
      <c r="AD13" s="506"/>
      <c r="AE13" s="506"/>
      <c r="AF13" s="506"/>
      <c r="AG13" s="506"/>
      <c r="AH13" s="506"/>
      <c r="AI13" s="506"/>
      <c r="AJ13" s="506"/>
      <c r="AK13" s="506"/>
      <c r="AL13" s="506"/>
      <c r="AM13" s="506"/>
      <c r="AN13" s="507"/>
      <c r="AO13" s="505" t="s">
        <v>638</v>
      </c>
      <c r="AP13" s="506"/>
      <c r="AQ13" s="506"/>
      <c r="AR13" s="506"/>
      <c r="AS13" s="506"/>
      <c r="AT13" s="506"/>
      <c r="AU13" s="506"/>
      <c r="AV13" s="506"/>
      <c r="AW13" s="506"/>
      <c r="AX13" s="507"/>
      <c r="AY13" s="505" t="s">
        <v>639</v>
      </c>
      <c r="AZ13" s="506"/>
      <c r="BA13" s="506"/>
      <c r="BB13" s="506"/>
      <c r="BC13" s="506"/>
      <c r="BD13" s="506"/>
      <c r="BE13" s="506"/>
      <c r="BF13" s="506"/>
      <c r="BG13" s="507"/>
    </row>
    <row r="14" spans="4:71" ht="15.75" customHeight="1" thickBot="1">
      <c r="D14" s="1114" t="s">
        <v>18</v>
      </c>
      <c r="E14" s="670"/>
      <c r="F14" s="670"/>
      <c r="G14" s="670"/>
      <c r="H14" s="670"/>
      <c r="I14" s="670"/>
      <c r="J14" s="1115"/>
      <c r="K14" s="596" t="s">
        <v>63</v>
      </c>
      <c r="L14" s="597"/>
      <c r="M14" s="1116" t="s">
        <v>357</v>
      </c>
      <c r="N14" s="672"/>
      <c r="O14" s="672"/>
      <c r="P14" s="672"/>
      <c r="Q14" s="672"/>
      <c r="R14" s="672"/>
      <c r="S14" s="672"/>
      <c r="T14" s="1117"/>
      <c r="U14" s="1118"/>
      <c r="V14" s="1118"/>
      <c r="W14" s="1118"/>
      <c r="X14" s="1118"/>
      <c r="Y14" s="1118"/>
      <c r="Z14" s="1118"/>
      <c r="AA14" s="1118"/>
      <c r="AB14" s="1119"/>
      <c r="AC14" s="708" t="s">
        <v>2461</v>
      </c>
      <c r="AD14" s="709"/>
      <c r="AE14" s="709"/>
      <c r="AF14" s="708" t="s">
        <v>51</v>
      </c>
      <c r="AG14" s="709"/>
      <c r="AH14" s="709"/>
      <c r="AI14" s="400"/>
      <c r="AJ14" s="708" t="s">
        <v>53</v>
      </c>
      <c r="AK14" s="709"/>
      <c r="AL14" s="400"/>
      <c r="AM14" s="708" t="s">
        <v>2569</v>
      </c>
      <c r="AN14" s="709"/>
      <c r="AO14" s="400"/>
      <c r="AP14" s="708" t="s">
        <v>2587</v>
      </c>
      <c r="AQ14" s="709"/>
      <c r="AR14" s="1077"/>
      <c r="AS14" s="400"/>
      <c r="AT14" s="469" t="s">
        <v>2570</v>
      </c>
      <c r="AU14" s="400"/>
      <c r="AV14" s="709" t="s">
        <v>2462</v>
      </c>
      <c r="AW14" s="709"/>
      <c r="AX14" s="709"/>
      <c r="AY14" s="1077"/>
      <c r="AZ14" s="405" t="s">
        <v>3</v>
      </c>
      <c r="BA14" s="405" t="s">
        <v>3</v>
      </c>
      <c r="BB14" s="405" t="s">
        <v>4</v>
      </c>
      <c r="BC14" s="405" t="s">
        <v>4</v>
      </c>
      <c r="BD14" s="405" t="s">
        <v>2105</v>
      </c>
      <c r="BE14" s="405" t="s">
        <v>2105</v>
      </c>
      <c r="BF14" s="405" t="s">
        <v>2105</v>
      </c>
      <c r="BG14" s="406" t="s">
        <v>2105</v>
      </c>
      <c r="BJ14" s="355"/>
      <c r="BK14" s="355"/>
      <c r="BL14" s="355"/>
      <c r="BM14" s="355"/>
      <c r="BN14" s="355"/>
      <c r="BO14" s="355"/>
      <c r="BP14" s="355"/>
      <c r="BQ14" s="355"/>
    </row>
    <row r="15" spans="4:71" ht="15.75" thickBot="1">
      <c r="D15" s="1065" t="s">
        <v>19</v>
      </c>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7"/>
      <c r="BJ15" s="355"/>
      <c r="BK15" s="355"/>
      <c r="BL15" s="355"/>
      <c r="BM15" s="355"/>
      <c r="BN15" s="355"/>
      <c r="BO15" s="355"/>
      <c r="BP15" s="355"/>
      <c r="BQ15" s="355"/>
    </row>
    <row r="16" spans="4:71" ht="15.75" thickBot="1">
      <c r="D16" s="1071" t="s">
        <v>2098</v>
      </c>
      <c r="E16" s="1072"/>
      <c r="F16" s="1072"/>
      <c r="G16" s="1072"/>
      <c r="H16" s="1072"/>
      <c r="I16" s="1072"/>
      <c r="J16" s="1072"/>
      <c r="K16" s="1072"/>
      <c r="L16" s="1072"/>
      <c r="M16" s="1072"/>
      <c r="N16" s="1072"/>
      <c r="O16" s="1072"/>
      <c r="P16" s="1072"/>
      <c r="Q16" s="1072"/>
      <c r="R16" s="1072"/>
      <c r="S16" s="1072"/>
      <c r="T16" s="1072"/>
      <c r="U16" s="1072"/>
      <c r="V16" s="1072"/>
      <c r="W16" s="1072"/>
      <c r="X16" s="1072"/>
      <c r="Y16" s="1072"/>
      <c r="Z16" s="1072"/>
      <c r="AA16" s="1072"/>
      <c r="AB16" s="1072"/>
      <c r="AC16" s="1072"/>
      <c r="AD16" s="1072"/>
      <c r="AE16" s="1072"/>
      <c r="AF16" s="1072"/>
      <c r="AG16" s="1072"/>
      <c r="AH16" s="1072"/>
      <c r="AI16" s="1072"/>
      <c r="AJ16" s="1072"/>
      <c r="AK16" s="1072"/>
      <c r="AL16" s="1072"/>
      <c r="AM16" s="1072"/>
      <c r="AN16" s="1072"/>
      <c r="AO16" s="1072"/>
      <c r="AP16" s="1072"/>
      <c r="AQ16" s="1072"/>
      <c r="AR16" s="1072"/>
      <c r="AS16" s="1072"/>
      <c r="AT16" s="1072"/>
      <c r="AU16" s="1072"/>
      <c r="AV16" s="1072"/>
      <c r="AW16" s="1072"/>
      <c r="AX16" s="1072"/>
      <c r="AY16" s="1072"/>
      <c r="AZ16" s="1072"/>
      <c r="BA16" s="1072"/>
      <c r="BB16" s="1072"/>
      <c r="BC16" s="1072"/>
      <c r="BD16" s="1072"/>
      <c r="BE16" s="1072"/>
      <c r="BF16" s="1072"/>
      <c r="BG16" s="1073"/>
      <c r="BJ16" s="355"/>
      <c r="BK16" s="355"/>
      <c r="BL16" s="355"/>
      <c r="BM16" s="355"/>
      <c r="BN16" s="355"/>
      <c r="BO16" s="355"/>
      <c r="BP16" s="355"/>
      <c r="BQ16" s="355"/>
    </row>
    <row r="17" spans="4:133" ht="24" customHeight="1" thickBot="1">
      <c r="D17" s="1074" t="s">
        <v>2463</v>
      </c>
      <c r="E17" s="1075"/>
      <c r="F17" s="1075"/>
      <c r="G17" s="1075"/>
      <c r="H17" s="1075"/>
      <c r="I17" s="1075"/>
      <c r="J17" s="1075"/>
      <c r="K17" s="1075"/>
      <c r="L17" s="1075"/>
      <c r="M17" s="1076"/>
      <c r="N17" s="1076"/>
      <c r="O17" s="1076"/>
      <c r="P17" s="1076"/>
      <c r="Q17" s="1076"/>
      <c r="R17" s="1076"/>
      <c r="S17" s="1076"/>
      <c r="T17" s="1076"/>
      <c r="U17" s="1076"/>
      <c r="V17" s="1076"/>
      <c r="W17" s="1076"/>
      <c r="X17" s="1076"/>
      <c r="Y17" s="1076"/>
      <c r="Z17" s="1076"/>
      <c r="AA17" s="1076"/>
      <c r="AB17" s="1062" t="s">
        <v>2464</v>
      </c>
      <c r="AC17" s="1062"/>
      <c r="AD17" s="1062"/>
      <c r="AE17" s="1062"/>
      <c r="AF17" s="1062"/>
      <c r="AG17" s="1062"/>
      <c r="AH17" s="1062"/>
      <c r="AI17" s="1062"/>
      <c r="AJ17" s="1063"/>
      <c r="AK17" s="1063"/>
      <c r="AL17" s="1063"/>
      <c r="AM17" s="1063"/>
      <c r="AN17" s="1064"/>
      <c r="AO17" s="708" t="s">
        <v>2465</v>
      </c>
      <c r="AP17" s="709"/>
      <c r="AQ17" s="709"/>
      <c r="AR17" s="709"/>
      <c r="AS17" s="709"/>
      <c r="AT17" s="710"/>
      <c r="AU17" s="1017"/>
      <c r="AV17" s="1017"/>
      <c r="AW17" s="1017"/>
      <c r="AX17" s="1017"/>
      <c r="AY17" s="1018" t="s">
        <v>2595</v>
      </c>
      <c r="AZ17" s="1018"/>
      <c r="BA17" s="1018"/>
      <c r="BB17" s="1018"/>
      <c r="BC17" s="1019"/>
      <c r="BD17" s="1019"/>
      <c r="BE17" s="1019"/>
      <c r="BF17" s="1019"/>
      <c r="BG17" s="1020"/>
      <c r="BJ17" s="355"/>
      <c r="BK17" s="355"/>
      <c r="BL17" s="355"/>
      <c r="BM17" s="355"/>
      <c r="BN17" s="355"/>
      <c r="BO17" s="355"/>
      <c r="BP17" s="355"/>
      <c r="BQ17" s="355"/>
    </row>
    <row r="18" spans="4:133" ht="15" customHeight="1" thickBot="1">
      <c r="D18" s="1074" t="s">
        <v>2466</v>
      </c>
      <c r="E18" s="1075"/>
      <c r="F18" s="1075"/>
      <c r="G18" s="1075"/>
      <c r="H18" s="1075"/>
      <c r="I18" s="1075"/>
      <c r="J18" s="1075"/>
      <c r="K18" s="1075"/>
      <c r="L18" s="1075"/>
      <c r="M18" s="1120"/>
      <c r="N18" s="1120"/>
      <c r="O18" s="1120"/>
      <c r="P18" s="1120"/>
      <c r="Q18" s="1120"/>
      <c r="R18" s="1120"/>
      <c r="S18" s="1120"/>
      <c r="T18" s="1120"/>
      <c r="U18" s="1120"/>
      <c r="V18" s="1120"/>
      <c r="W18" s="1120"/>
      <c r="X18" s="1120"/>
      <c r="Y18" s="1120"/>
      <c r="Z18" s="1120"/>
      <c r="AA18" s="1120"/>
      <c r="AB18" s="1078" t="s">
        <v>2104</v>
      </c>
      <c r="AC18" s="1078"/>
      <c r="AD18" s="1078"/>
      <c r="AE18" s="1078"/>
      <c r="AF18" s="1079"/>
      <c r="AG18" s="1080"/>
      <c r="AH18" s="1080"/>
      <c r="AI18" s="1080"/>
      <c r="AJ18" s="1081"/>
      <c r="AK18" s="1078" t="s">
        <v>2479</v>
      </c>
      <c r="AL18" s="1078"/>
      <c r="AM18" s="1078"/>
      <c r="AN18" s="1078"/>
      <c r="AO18" s="1079"/>
      <c r="AP18" s="1080"/>
      <c r="AQ18" s="1080"/>
      <c r="AR18" s="1080"/>
      <c r="AS18" s="1081"/>
      <c r="AT18" s="1062" t="s">
        <v>2099</v>
      </c>
      <c r="AU18" s="1062"/>
      <c r="AV18" s="1062"/>
      <c r="AW18" s="1062"/>
      <c r="AX18" s="1062"/>
      <c r="AY18" s="1086"/>
      <c r="AZ18" s="726"/>
      <c r="BA18" s="726"/>
      <c r="BB18" s="726"/>
      <c r="BC18" s="726"/>
      <c r="BD18" s="726"/>
      <c r="BE18" s="726"/>
      <c r="BF18" s="726"/>
      <c r="BG18" s="727"/>
      <c r="BJ18" s="355"/>
      <c r="BK18" s="355"/>
      <c r="BL18" s="355"/>
      <c r="BM18" s="355"/>
      <c r="BN18" s="355"/>
      <c r="BO18" s="355"/>
      <c r="BP18" s="355"/>
      <c r="BQ18" s="355"/>
      <c r="BR18" s="355"/>
      <c r="BS18" s="355"/>
      <c r="BT18" s="355"/>
      <c r="BU18" s="355"/>
    </row>
    <row r="19" spans="4:133" ht="15.75" customHeight="1" thickBot="1">
      <c r="D19" s="588" t="s">
        <v>2100</v>
      </c>
      <c r="E19" s="589"/>
      <c r="F19" s="589"/>
      <c r="G19" s="589"/>
      <c r="H19" s="589"/>
      <c r="I19" s="589"/>
      <c r="J19" s="589"/>
      <c r="K19" s="589"/>
      <c r="L19" s="589"/>
      <c r="M19" s="1111"/>
      <c r="N19" s="1112"/>
      <c r="O19" s="1112"/>
      <c r="P19" s="1112"/>
      <c r="Q19" s="1112"/>
      <c r="R19" s="1112"/>
      <c r="S19" s="1112"/>
      <c r="T19" s="1112"/>
      <c r="U19" s="1112"/>
      <c r="V19" s="1112"/>
      <c r="W19" s="1112"/>
      <c r="X19" s="1112"/>
      <c r="Y19" s="1112"/>
      <c r="Z19" s="1112"/>
      <c r="AA19" s="1113"/>
      <c r="AB19" s="1102" t="s">
        <v>21</v>
      </c>
      <c r="AC19" s="1103"/>
      <c r="AD19" s="565" t="s">
        <v>22</v>
      </c>
      <c r="AE19" s="565"/>
      <c r="AF19" s="81"/>
      <c r="AG19" s="69"/>
      <c r="AH19" s="565" t="s">
        <v>23</v>
      </c>
      <c r="AI19" s="565"/>
      <c r="AJ19" s="81"/>
      <c r="AK19" s="1099" t="s">
        <v>2101</v>
      </c>
      <c r="AL19" s="598"/>
      <c r="AM19" s="598"/>
      <c r="AN19" s="598"/>
      <c r="AO19" s="605"/>
      <c r="AP19" s="1100"/>
      <c r="AQ19" s="1100"/>
      <c r="AR19" s="1100"/>
      <c r="AS19" s="1100"/>
      <c r="AT19" s="1100"/>
      <c r="AU19" s="1101" t="s">
        <v>56</v>
      </c>
      <c r="AV19" s="1078"/>
      <c r="AW19" s="1078"/>
      <c r="AX19" s="1078"/>
      <c r="AY19" s="1078"/>
      <c r="AZ19" s="1063"/>
      <c r="BA19" s="1063"/>
      <c r="BB19" s="1063"/>
      <c r="BC19" s="1063"/>
      <c r="BD19" s="1063"/>
      <c r="BE19" s="1063"/>
      <c r="BF19" s="1063"/>
      <c r="BG19" s="1063"/>
      <c r="BJ19" s="355"/>
      <c r="BK19" s="355"/>
      <c r="BL19" s="355"/>
      <c r="BM19" s="355"/>
      <c r="BN19" s="355"/>
      <c r="BO19" s="355"/>
      <c r="BP19" s="355"/>
      <c r="BQ19" s="355"/>
      <c r="BS19" s="334"/>
    </row>
    <row r="20" spans="4:133" ht="15.75" thickBot="1">
      <c r="D20" s="552" t="s">
        <v>2481</v>
      </c>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S20" s="333"/>
    </row>
    <row r="21" spans="4:133" ht="15.75" thickBot="1">
      <c r="D21" s="369"/>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53"/>
      <c r="AP21" s="366"/>
      <c r="AQ21" s="366"/>
      <c r="AR21" s="366"/>
      <c r="AS21" s="367"/>
      <c r="AT21" s="367"/>
      <c r="AU21" s="367"/>
      <c r="AV21" s="353"/>
      <c r="AW21" s="368"/>
      <c r="AX21" s="368"/>
      <c r="AY21" s="368"/>
      <c r="AZ21" s="368"/>
      <c r="BA21" s="368"/>
      <c r="BB21" s="368"/>
      <c r="BC21" s="368"/>
      <c r="BD21" s="368"/>
      <c r="BE21" s="368"/>
      <c r="BF21" s="368"/>
      <c r="BG21" s="370"/>
      <c r="BJ21" s="476"/>
      <c r="BK21" s="462"/>
      <c r="BL21" s="462"/>
      <c r="BM21" s="462"/>
      <c r="BN21" s="462"/>
      <c r="BO21" s="462"/>
      <c r="BP21" s="462"/>
      <c r="BQ21" s="462"/>
      <c r="BS21" s="333"/>
      <c r="BZ21" s="357"/>
      <c r="CA21" s="52"/>
      <c r="CC21" s="52"/>
      <c r="CD21" s="52"/>
      <c r="CE21" s="52"/>
      <c r="CF21" s="52"/>
      <c r="CG21" s="52"/>
      <c r="CH21" s="52"/>
      <c r="CI21" s="52"/>
      <c r="CJ21" s="52"/>
      <c r="CK21" s="52"/>
      <c r="CL21" s="52"/>
      <c r="CM21" s="52"/>
      <c r="CN21" s="52"/>
      <c r="CO21" s="52"/>
      <c r="CP21" s="52"/>
      <c r="CQ21" s="52"/>
      <c r="CR21" s="52"/>
      <c r="CS21" s="357"/>
      <c r="CT21" s="52"/>
      <c r="CU21" s="52"/>
      <c r="CV21" s="52"/>
      <c r="CW21" s="52"/>
      <c r="CX21" s="52"/>
      <c r="CY21" s="52"/>
      <c r="CZ21" s="52"/>
      <c r="DA21" s="52"/>
      <c r="DB21" s="52"/>
      <c r="DC21" s="52"/>
      <c r="DD21" s="52"/>
      <c r="DE21" s="52"/>
      <c r="DF21" s="52"/>
      <c r="DG21" s="52"/>
      <c r="DH21" s="52"/>
      <c r="DI21" s="52"/>
      <c r="DJ21" s="52"/>
      <c r="DK21" s="420"/>
      <c r="DL21" s="52"/>
      <c r="DM21" s="52"/>
      <c r="DN21" s="52"/>
      <c r="DO21" s="357"/>
      <c r="DP21" s="357"/>
      <c r="DQ21" s="357"/>
      <c r="DR21" s="420"/>
      <c r="DS21" s="418"/>
      <c r="DT21" s="418"/>
      <c r="DU21" s="418"/>
      <c r="DV21" s="418"/>
      <c r="DW21" s="418"/>
      <c r="DX21" s="418"/>
      <c r="DY21" s="418"/>
      <c r="DZ21" s="418"/>
      <c r="EA21" s="418"/>
      <c r="EB21" s="418"/>
      <c r="EC21" s="52"/>
    </row>
    <row r="22" spans="4:133" ht="15.75" thickBot="1">
      <c r="D22" s="371" t="s">
        <v>2467</v>
      </c>
      <c r="E22" s="351"/>
      <c r="F22" s="69"/>
      <c r="G22" s="69"/>
      <c r="H22" s="391"/>
      <c r="I22" s="69"/>
      <c r="J22" s="391" t="s">
        <v>2102</v>
      </c>
      <c r="K22" s="81"/>
      <c r="L22" s="69"/>
      <c r="M22" s="69"/>
      <c r="N22" s="69"/>
      <c r="O22" s="391" t="s">
        <v>2103</v>
      </c>
      <c r="P22" s="81"/>
      <c r="Q22" s="69"/>
      <c r="R22" s="69"/>
      <c r="S22" s="69"/>
      <c r="T22" s="69"/>
      <c r="U22" s="391" t="s">
        <v>2528</v>
      </c>
      <c r="V22" s="69"/>
      <c r="W22" s="69"/>
      <c r="X22" s="69"/>
      <c r="Y22" s="69"/>
      <c r="Z22" s="391" t="s">
        <v>2529</v>
      </c>
      <c r="AA22" s="81"/>
      <c r="AB22" s="69"/>
      <c r="AC22" s="69"/>
      <c r="AD22" s="351"/>
      <c r="AE22" s="351"/>
      <c r="AF22" s="351"/>
      <c r="AG22" s="351"/>
      <c r="AH22" s="423" t="s">
        <v>2471</v>
      </c>
      <c r="AI22" s="399"/>
      <c r="AJ22" s="81"/>
      <c r="AK22" s="81"/>
      <c r="AL22" s="409"/>
      <c r="AM22" s="408"/>
      <c r="AN22" s="69"/>
      <c r="AO22" s="69"/>
      <c r="AP22" s="69"/>
      <c r="AQ22" s="69"/>
      <c r="AR22" s="69"/>
      <c r="AS22" s="351"/>
      <c r="AT22" s="351"/>
      <c r="AU22" s="423" t="s">
        <v>2473</v>
      </c>
      <c r="AV22" s="407" t="s">
        <v>26</v>
      </c>
      <c r="AW22" s="400" t="s">
        <v>27</v>
      </c>
      <c r="AX22" s="400" t="s">
        <v>28</v>
      </c>
      <c r="AY22" s="400" t="s">
        <v>29</v>
      </c>
      <c r="AZ22" s="408" t="s">
        <v>30</v>
      </c>
      <c r="BA22" s="351"/>
      <c r="BB22" s="351"/>
      <c r="BC22" s="351"/>
      <c r="BD22" s="351"/>
      <c r="BE22" s="351"/>
      <c r="BF22" s="351"/>
      <c r="BG22" s="372"/>
      <c r="BJ22" s="462"/>
      <c r="BK22" s="462"/>
      <c r="BL22" s="462"/>
      <c r="BM22" s="462"/>
      <c r="BN22" s="462"/>
      <c r="BO22" s="462"/>
      <c r="BP22" s="462"/>
      <c r="BQ22" s="462"/>
      <c r="BS22" s="333"/>
      <c r="BZ22" s="357"/>
      <c r="CA22" s="357"/>
      <c r="CC22" s="52"/>
      <c r="CD22" s="52"/>
      <c r="CE22" s="52"/>
      <c r="CF22" s="52"/>
      <c r="CG22" s="52"/>
      <c r="CH22" s="52"/>
      <c r="CI22" s="52"/>
      <c r="CJ22" s="417"/>
      <c r="CK22" s="52"/>
      <c r="CL22" s="52"/>
      <c r="CM22" s="52"/>
      <c r="CN22" s="52"/>
      <c r="CO22" s="52"/>
      <c r="CP22" s="417"/>
      <c r="CQ22" s="52"/>
      <c r="CR22" s="52"/>
      <c r="CS22" s="357"/>
      <c r="CT22" s="52"/>
      <c r="CU22" s="52"/>
      <c r="CV22" s="52"/>
      <c r="CW22" s="52"/>
      <c r="CX22" s="52"/>
      <c r="CY22" s="52"/>
      <c r="CZ22" s="52"/>
      <c r="DA22" s="52"/>
      <c r="DB22" s="52"/>
      <c r="DC22" s="52"/>
      <c r="DD22" s="417"/>
      <c r="DE22" s="417"/>
      <c r="DF22" s="417"/>
      <c r="DG22" s="417"/>
      <c r="DH22" s="417"/>
      <c r="DI22" s="357"/>
      <c r="DJ22" s="419"/>
      <c r="DK22" s="419"/>
      <c r="DL22" s="419"/>
      <c r="DM22" s="419"/>
      <c r="DN22" s="357"/>
      <c r="DO22" s="52"/>
      <c r="DP22" s="52"/>
      <c r="DQ22" s="52"/>
      <c r="DR22" s="52"/>
      <c r="DS22" s="52"/>
      <c r="DT22" s="417"/>
      <c r="DU22" s="417"/>
      <c r="DV22" s="417"/>
      <c r="DW22" s="417"/>
      <c r="DX22" s="417"/>
      <c r="DY22" s="357"/>
      <c r="DZ22" s="357"/>
      <c r="EA22" s="357"/>
      <c r="EB22" s="357"/>
      <c r="EC22" s="52"/>
    </row>
    <row r="23" spans="4:133" ht="15.75" thickBot="1">
      <c r="D23" s="373"/>
      <c r="E23" s="37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75"/>
      <c r="AO23" s="352"/>
      <c r="AP23" s="352"/>
      <c r="AQ23" s="352"/>
      <c r="AR23" s="376"/>
      <c r="AS23" s="376"/>
      <c r="AT23" s="354"/>
      <c r="AU23" s="354"/>
      <c r="AV23" s="354"/>
      <c r="AW23" s="354"/>
      <c r="AX23" s="354"/>
      <c r="AY23" s="354"/>
      <c r="AZ23" s="354"/>
      <c r="BA23" s="354"/>
      <c r="BB23" s="354"/>
      <c r="BC23" s="351"/>
      <c r="BD23" s="354"/>
      <c r="BE23" s="354"/>
      <c r="BF23" s="354"/>
      <c r="BG23" s="377"/>
      <c r="BJ23" s="462"/>
      <c r="BK23" s="462"/>
      <c r="BL23" s="462"/>
      <c r="BM23" s="462"/>
      <c r="BN23" s="462"/>
      <c r="BO23" s="462"/>
      <c r="BP23" s="462"/>
      <c r="BQ23" s="462"/>
      <c r="BS23" s="336"/>
    </row>
    <row r="24" spans="4:133" ht="15" customHeight="1" thickBot="1">
      <c r="D24" s="1106" t="s">
        <v>2474</v>
      </c>
      <c r="E24" s="1107"/>
      <c r="F24" s="1107"/>
      <c r="G24" s="1107"/>
      <c r="H24" s="1107"/>
      <c r="I24" s="1107"/>
      <c r="J24" s="1107"/>
      <c r="K24" s="1107"/>
      <c r="L24" s="1107"/>
      <c r="M24" s="1108"/>
      <c r="N24" s="1108"/>
      <c r="O24" s="1108"/>
      <c r="P24" s="1108"/>
      <c r="Q24" s="1108"/>
      <c r="R24" s="1108"/>
      <c r="S24" s="1108"/>
      <c r="T24" s="1108"/>
      <c r="U24" s="1108"/>
      <c r="V24" s="1108"/>
      <c r="W24" s="1108"/>
      <c r="X24" s="1108"/>
      <c r="Y24" s="1108"/>
      <c r="Z24" s="1108"/>
      <c r="AA24" s="1108"/>
      <c r="AB24" s="1109" t="s">
        <v>2104</v>
      </c>
      <c r="AC24" s="1109"/>
      <c r="AD24" s="1109"/>
      <c r="AE24" s="1110"/>
      <c r="AF24" s="1094"/>
      <c r="AG24" s="1095"/>
      <c r="AH24" s="1095"/>
      <c r="AI24" s="1095"/>
      <c r="AJ24" s="1096"/>
      <c r="AK24" s="1109" t="s">
        <v>2479</v>
      </c>
      <c r="AL24" s="1109"/>
      <c r="AM24" s="1109"/>
      <c r="AN24" s="1109"/>
      <c r="AO24" s="1094"/>
      <c r="AP24" s="1095"/>
      <c r="AQ24" s="1095"/>
      <c r="AR24" s="1095"/>
      <c r="AS24" s="1096"/>
      <c r="AT24" s="1085" t="s">
        <v>2099</v>
      </c>
      <c r="AU24" s="1085"/>
      <c r="AV24" s="1085"/>
      <c r="AW24" s="1085"/>
      <c r="AX24" s="1085"/>
      <c r="AY24" s="1086"/>
      <c r="AZ24" s="726"/>
      <c r="BA24" s="726"/>
      <c r="BB24" s="726"/>
      <c r="BC24" s="726"/>
      <c r="BD24" s="726"/>
      <c r="BE24" s="726"/>
      <c r="BF24" s="726"/>
      <c r="BG24" s="727"/>
      <c r="BJ24" s="462"/>
      <c r="BK24" s="462"/>
      <c r="BL24" s="462"/>
      <c r="BM24" s="462"/>
      <c r="BN24" s="462"/>
      <c r="BO24" s="462"/>
      <c r="BP24" s="462"/>
      <c r="BQ24" s="462"/>
      <c r="BS24" s="333"/>
    </row>
    <row r="25" spans="4:133" ht="15.75" customHeight="1" thickBot="1">
      <c r="D25" s="1087" t="s">
        <v>2100</v>
      </c>
      <c r="E25" s="1088"/>
      <c r="F25" s="1088"/>
      <c r="G25" s="1088"/>
      <c r="H25" s="1088"/>
      <c r="I25" s="1088"/>
      <c r="J25" s="1088"/>
      <c r="K25" s="1088"/>
      <c r="L25" s="1088"/>
      <c r="M25" s="1089"/>
      <c r="N25" s="1089"/>
      <c r="O25" s="1089"/>
      <c r="P25" s="1089"/>
      <c r="Q25" s="1089"/>
      <c r="R25" s="1089"/>
      <c r="S25" s="1089"/>
      <c r="T25" s="1089"/>
      <c r="U25" s="1089"/>
      <c r="V25" s="1089"/>
      <c r="W25" s="1089"/>
      <c r="X25" s="1089"/>
      <c r="Y25" s="1089"/>
      <c r="Z25" s="1089"/>
      <c r="AA25" s="1089"/>
      <c r="AB25" s="1090" t="s">
        <v>21</v>
      </c>
      <c r="AC25" s="1090"/>
      <c r="AD25" s="1090" t="s">
        <v>22</v>
      </c>
      <c r="AE25" s="1091"/>
      <c r="AF25" s="81"/>
      <c r="AG25" s="354"/>
      <c r="AH25" s="1092" t="s">
        <v>23</v>
      </c>
      <c r="AI25" s="1092"/>
      <c r="AJ25" s="81"/>
      <c r="AK25" s="1093" t="s">
        <v>2101</v>
      </c>
      <c r="AL25" s="1093"/>
      <c r="AM25" s="1093"/>
      <c r="AN25" s="1093"/>
      <c r="AO25" s="1093"/>
      <c r="AP25" s="1097"/>
      <c r="AQ25" s="1097"/>
      <c r="AR25" s="1097"/>
      <c r="AS25" s="1097"/>
      <c r="AT25" s="1097"/>
      <c r="AU25" s="1093" t="s">
        <v>56</v>
      </c>
      <c r="AV25" s="1093"/>
      <c r="AW25" s="1093"/>
      <c r="AX25" s="1093"/>
      <c r="AY25" s="1093"/>
      <c r="AZ25" s="1097"/>
      <c r="BA25" s="1097"/>
      <c r="BB25" s="1097"/>
      <c r="BC25" s="1097"/>
      <c r="BD25" s="1097"/>
      <c r="BE25" s="1097"/>
      <c r="BF25" s="1097"/>
      <c r="BG25" s="1098"/>
      <c r="BS25" s="336"/>
    </row>
    <row r="26" spans="4:133" ht="15.75" thickBot="1">
      <c r="D26" s="1071" t="s">
        <v>2106</v>
      </c>
      <c r="E26" s="1072"/>
      <c r="F26" s="1072"/>
      <c r="G26" s="1072"/>
      <c r="H26" s="1072"/>
      <c r="I26" s="1072"/>
      <c r="J26" s="1072"/>
      <c r="K26" s="1072"/>
      <c r="L26" s="1072"/>
      <c r="M26" s="1072"/>
      <c r="N26" s="1072"/>
      <c r="O26" s="1072"/>
      <c r="P26" s="1072"/>
      <c r="Q26" s="1072"/>
      <c r="R26" s="1072"/>
      <c r="S26" s="1072"/>
      <c r="T26" s="1072"/>
      <c r="U26" s="1072"/>
      <c r="V26" s="1072"/>
      <c r="W26" s="1072"/>
      <c r="X26" s="1072"/>
      <c r="Y26" s="393" t="s">
        <v>2477</v>
      </c>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5"/>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c r="DU26" s="357"/>
      <c r="DV26" s="357"/>
      <c r="DW26" s="357"/>
      <c r="DX26" s="357"/>
      <c r="DY26" s="357"/>
      <c r="DZ26" s="357"/>
      <c r="EA26" s="357"/>
      <c r="EB26" s="357"/>
      <c r="EC26" s="357"/>
    </row>
    <row r="27" spans="4:133" ht="15.75" thickBot="1">
      <c r="D27" s="1082" t="s">
        <v>2475</v>
      </c>
      <c r="E27" s="1083"/>
      <c r="F27" s="1083"/>
      <c r="G27" s="1083"/>
      <c r="H27" s="1083"/>
      <c r="I27" s="1083"/>
      <c r="J27" s="1083"/>
      <c r="K27" s="1084"/>
      <c r="L27" s="1082" t="s">
        <v>2476</v>
      </c>
      <c r="M27" s="1083"/>
      <c r="N27" s="1083"/>
      <c r="O27" s="1083"/>
      <c r="P27" s="1083"/>
      <c r="Q27" s="1083"/>
      <c r="R27" s="1083"/>
      <c r="S27" s="1084"/>
      <c r="T27" s="366"/>
      <c r="U27" s="366"/>
      <c r="V27" s="366"/>
      <c r="W27" s="366"/>
      <c r="X27" s="366"/>
      <c r="Y27" s="397"/>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70"/>
      <c r="BZ27" s="357"/>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420"/>
      <c r="DL27" s="52"/>
      <c r="DM27" s="52"/>
      <c r="DN27" s="52"/>
      <c r="DO27" s="357"/>
      <c r="DP27" s="357"/>
      <c r="DQ27" s="357"/>
      <c r="DR27" s="420"/>
      <c r="DS27" s="418"/>
      <c r="DT27" s="418"/>
      <c r="DU27" s="418"/>
      <c r="DV27" s="418"/>
      <c r="DW27" s="418"/>
      <c r="DX27" s="418"/>
      <c r="DY27" s="418"/>
      <c r="DZ27" s="418"/>
      <c r="EA27" s="418"/>
      <c r="EB27" s="418"/>
      <c r="EC27" s="52"/>
    </row>
    <row r="28" spans="4:133" ht="15.75" thickBot="1">
      <c r="D28" s="410" t="s">
        <v>3</v>
      </c>
      <c r="E28" s="405" t="s">
        <v>3</v>
      </c>
      <c r="F28" s="405" t="s">
        <v>4</v>
      </c>
      <c r="G28" s="405" t="s">
        <v>4</v>
      </c>
      <c r="H28" s="405" t="s">
        <v>2105</v>
      </c>
      <c r="I28" s="405" t="s">
        <v>2105</v>
      </c>
      <c r="J28" s="405" t="s">
        <v>2105</v>
      </c>
      <c r="K28" s="406" t="s">
        <v>2105</v>
      </c>
      <c r="L28" s="410" t="s">
        <v>3</v>
      </c>
      <c r="M28" s="405" t="s">
        <v>3</v>
      </c>
      <c r="N28" s="405" t="s">
        <v>4</v>
      </c>
      <c r="O28" s="405" t="s">
        <v>4</v>
      </c>
      <c r="P28" s="405" t="s">
        <v>2105</v>
      </c>
      <c r="Q28" s="405" t="s">
        <v>2105</v>
      </c>
      <c r="R28" s="405" t="s">
        <v>2105</v>
      </c>
      <c r="S28" s="406" t="s">
        <v>2105</v>
      </c>
      <c r="T28" s="386"/>
      <c r="U28" s="69"/>
      <c r="V28" s="69"/>
      <c r="W28" s="69"/>
      <c r="X28" s="69"/>
      <c r="Y28" s="386"/>
      <c r="Z28" s="69"/>
      <c r="AA28" s="69" t="s">
        <v>2107</v>
      </c>
      <c r="AB28" s="69"/>
      <c r="AC28" s="69"/>
      <c r="AD28" s="69"/>
      <c r="AE28" s="69"/>
      <c r="AF28" s="81"/>
      <c r="AG28" s="69"/>
      <c r="AH28" s="69"/>
      <c r="AI28" s="69"/>
      <c r="AJ28" s="69" t="s">
        <v>2108</v>
      </c>
      <c r="AK28" s="69"/>
      <c r="AL28" s="69"/>
      <c r="AM28" s="81"/>
      <c r="AN28" s="69"/>
      <c r="AO28" s="69"/>
      <c r="AP28" s="69"/>
      <c r="AQ28" s="69"/>
      <c r="AR28" s="69" t="s">
        <v>2109</v>
      </c>
      <c r="AS28" s="69"/>
      <c r="AT28" s="69"/>
      <c r="AU28" s="81"/>
      <c r="AV28" s="69"/>
      <c r="AW28" s="69"/>
      <c r="AX28" s="69"/>
      <c r="AY28" s="69"/>
      <c r="AZ28" s="69"/>
      <c r="BA28" s="69"/>
      <c r="BB28" s="69"/>
      <c r="BC28" s="69"/>
      <c r="BD28" s="69"/>
      <c r="BE28" s="69"/>
      <c r="BF28" s="69"/>
      <c r="BG28" s="372"/>
      <c r="BZ28" s="52"/>
      <c r="CA28" s="52"/>
      <c r="CB28" s="52"/>
      <c r="CC28" s="52"/>
      <c r="CD28" s="52"/>
      <c r="CE28" s="1027"/>
      <c r="CF28" s="1027"/>
      <c r="CG28" s="1027"/>
      <c r="CH28" s="1027"/>
      <c r="CI28" s="1027"/>
      <c r="CJ28" s="1027"/>
      <c r="CK28" s="1027"/>
      <c r="CL28" s="1027"/>
      <c r="CM28" s="1027"/>
      <c r="CN28" s="1027"/>
      <c r="CO28" s="1027"/>
      <c r="CP28" s="1027"/>
      <c r="CQ28" s="1027"/>
      <c r="CR28" s="1027"/>
      <c r="CS28" s="1027"/>
      <c r="CT28" s="1027"/>
      <c r="CU28" s="52"/>
      <c r="CV28" s="52"/>
      <c r="CW28" s="52"/>
      <c r="CX28" s="52"/>
      <c r="CY28" s="52"/>
      <c r="CZ28" s="52"/>
      <c r="DA28" s="52"/>
      <c r="DB28" s="52"/>
      <c r="DC28" s="52"/>
      <c r="DD28" s="52"/>
      <c r="DE28" s="52"/>
      <c r="DF28" s="52"/>
      <c r="DG28" s="52"/>
      <c r="DH28" s="52"/>
      <c r="DI28" s="52"/>
      <c r="DJ28" s="417"/>
      <c r="DK28" s="52"/>
      <c r="DL28" s="52"/>
      <c r="DM28" s="52"/>
      <c r="DN28" s="52"/>
      <c r="DO28" s="52"/>
      <c r="DP28" s="52"/>
      <c r="DQ28" s="417"/>
      <c r="DR28" s="52"/>
      <c r="DS28" s="52"/>
      <c r="DT28" s="52"/>
      <c r="DU28" s="52"/>
      <c r="DV28" s="52"/>
      <c r="DW28" s="52"/>
      <c r="DX28" s="52"/>
      <c r="DY28" s="417"/>
      <c r="DZ28" s="52"/>
      <c r="EA28" s="52"/>
      <c r="EB28" s="52"/>
      <c r="EC28" s="52"/>
    </row>
    <row r="29" spans="4:133" ht="15.75" thickBot="1">
      <c r="D29" s="396"/>
      <c r="E29" s="354"/>
      <c r="F29" s="354"/>
      <c r="G29" s="354"/>
      <c r="H29" s="354"/>
      <c r="I29" s="354"/>
      <c r="J29" s="354"/>
      <c r="K29" s="354"/>
      <c r="L29" s="354"/>
      <c r="M29" s="354"/>
      <c r="N29" s="354"/>
      <c r="O29" s="354"/>
      <c r="P29" s="354"/>
      <c r="Q29" s="354"/>
      <c r="R29" s="354"/>
      <c r="S29" s="354"/>
      <c r="T29" s="354"/>
      <c r="U29" s="354"/>
      <c r="V29" s="354"/>
      <c r="W29" s="354"/>
      <c r="X29" s="354"/>
      <c r="Y29" s="396"/>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77"/>
      <c r="BZ29" s="52"/>
      <c r="CA29" s="52"/>
      <c r="CB29" s="52"/>
      <c r="CC29" s="52"/>
      <c r="CD29" s="52"/>
      <c r="CE29" s="420"/>
      <c r="CF29" s="420"/>
      <c r="CG29" s="420"/>
      <c r="CH29" s="420"/>
      <c r="CI29" s="420"/>
      <c r="CJ29" s="420"/>
      <c r="CK29" s="420"/>
      <c r="CL29" s="420"/>
      <c r="CM29" s="420"/>
      <c r="CN29" s="420"/>
      <c r="CO29" s="420"/>
      <c r="CP29" s="420"/>
      <c r="CQ29" s="420"/>
      <c r="CR29" s="420"/>
      <c r="CS29" s="420"/>
      <c r="CT29" s="420"/>
      <c r="CU29" s="52"/>
      <c r="CV29" s="52"/>
      <c r="CW29" s="52"/>
      <c r="CX29" s="52"/>
      <c r="CY29" s="52"/>
      <c r="CZ29" s="52"/>
      <c r="DA29" s="52"/>
      <c r="DB29" s="52"/>
      <c r="DC29" s="52"/>
      <c r="DD29" s="52"/>
      <c r="DE29" s="52"/>
      <c r="DF29" s="52"/>
      <c r="DG29" s="52"/>
      <c r="DH29" s="52"/>
      <c r="DI29" s="52"/>
      <c r="DJ29" s="417"/>
      <c r="DK29" s="52"/>
      <c r="DL29" s="52"/>
      <c r="DM29" s="52"/>
      <c r="DN29" s="52"/>
      <c r="DO29" s="52"/>
      <c r="DP29" s="52"/>
      <c r="DQ29" s="417"/>
      <c r="DR29" s="52"/>
      <c r="DS29" s="52"/>
      <c r="DT29" s="52"/>
      <c r="DU29" s="52"/>
      <c r="DV29" s="52"/>
      <c r="DW29" s="52"/>
      <c r="DX29" s="52"/>
      <c r="DY29" s="417"/>
      <c r="DZ29" s="52"/>
      <c r="EA29" s="52"/>
      <c r="EB29" s="52"/>
      <c r="EC29" s="52"/>
    </row>
    <row r="30" spans="4:133">
      <c r="D30" s="1044" t="s">
        <v>2120</v>
      </c>
      <c r="E30" s="1045"/>
      <c r="F30" s="1045"/>
      <c r="G30" s="1045"/>
      <c r="H30" s="1046"/>
      <c r="I30" s="1053" t="s">
        <v>2110</v>
      </c>
      <c r="J30" s="1053"/>
      <c r="K30" s="1053"/>
      <c r="L30" s="1024" t="s">
        <v>2119</v>
      </c>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c r="AM30" s="1024"/>
      <c r="AN30" s="1024"/>
      <c r="AO30" s="1024"/>
      <c r="AP30" s="1024"/>
      <c r="AQ30" s="1024"/>
      <c r="AR30" s="1024"/>
      <c r="AS30" s="1024"/>
      <c r="AT30" s="1024"/>
      <c r="AU30" s="1024"/>
      <c r="AV30" s="1024"/>
      <c r="AW30" s="1024"/>
      <c r="AX30" s="1024"/>
      <c r="AY30" s="1024"/>
      <c r="AZ30" s="1024"/>
      <c r="BA30" s="1024"/>
      <c r="BB30" s="1024"/>
      <c r="BC30" s="1024"/>
      <c r="BD30" s="1024"/>
      <c r="BE30" s="1024"/>
      <c r="BF30" s="1024"/>
      <c r="BG30" s="1025"/>
    </row>
    <row r="31" spans="4:133">
      <c r="D31" s="1047"/>
      <c r="E31" s="1048"/>
      <c r="F31" s="1048"/>
      <c r="G31" s="1048"/>
      <c r="H31" s="1049"/>
      <c r="I31" s="1053" t="s">
        <v>2111</v>
      </c>
      <c r="J31" s="1053"/>
      <c r="K31" s="1053"/>
      <c r="L31" s="1022">
        <v>1</v>
      </c>
      <c r="M31" s="1022"/>
      <c r="N31" s="1022">
        <v>2</v>
      </c>
      <c r="O31" s="1022"/>
      <c r="P31" s="1022">
        <v>3</v>
      </c>
      <c r="Q31" s="1022"/>
      <c r="R31" s="1022">
        <v>4</v>
      </c>
      <c r="S31" s="1022"/>
      <c r="T31" s="1022">
        <v>5</v>
      </c>
      <c r="U31" s="1022"/>
      <c r="V31" s="1022">
        <v>6</v>
      </c>
      <c r="W31" s="1022"/>
      <c r="X31" s="1022">
        <v>7</v>
      </c>
      <c r="Y31" s="1022"/>
      <c r="Z31" s="1022">
        <v>8</v>
      </c>
      <c r="AA31" s="1022"/>
      <c r="AB31" s="1022">
        <v>9</v>
      </c>
      <c r="AC31" s="1022"/>
      <c r="AD31" s="1022">
        <v>10</v>
      </c>
      <c r="AE31" s="1022"/>
      <c r="AF31" s="1022">
        <v>11</v>
      </c>
      <c r="AG31" s="1022"/>
      <c r="AH31" s="1022">
        <v>12</v>
      </c>
      <c r="AI31" s="1022"/>
      <c r="AJ31" s="1022">
        <v>13</v>
      </c>
      <c r="AK31" s="1022"/>
      <c r="AL31" s="1022">
        <v>14</v>
      </c>
      <c r="AM31" s="1022"/>
      <c r="AN31" s="1022">
        <v>15</v>
      </c>
      <c r="AO31" s="1022"/>
      <c r="AP31" s="1022">
        <v>16</v>
      </c>
      <c r="AQ31" s="1022"/>
      <c r="AR31" s="1022">
        <v>17</v>
      </c>
      <c r="AS31" s="1022"/>
      <c r="AT31" s="1022">
        <v>18</v>
      </c>
      <c r="AU31" s="1022"/>
      <c r="AV31" s="1022">
        <v>19</v>
      </c>
      <c r="AW31" s="1022"/>
      <c r="AX31" s="1022">
        <v>20</v>
      </c>
      <c r="AY31" s="1022"/>
      <c r="AZ31" s="1022">
        <v>21</v>
      </c>
      <c r="BA31" s="1022"/>
      <c r="BB31" s="1022">
        <v>22</v>
      </c>
      <c r="BC31" s="1022"/>
      <c r="BD31" s="1022">
        <v>23</v>
      </c>
      <c r="BE31" s="1022"/>
      <c r="BF31" s="1022">
        <v>24</v>
      </c>
      <c r="BG31" s="1026"/>
    </row>
    <row r="32" spans="4:133">
      <c r="D32" s="1047"/>
      <c r="E32" s="1048"/>
      <c r="F32" s="1048"/>
      <c r="G32" s="1048"/>
      <c r="H32" s="1049"/>
      <c r="I32" s="1053" t="s">
        <v>2112</v>
      </c>
      <c r="J32" s="1053"/>
      <c r="K32" s="1053"/>
      <c r="L32" s="1022"/>
      <c r="M32" s="1022"/>
      <c r="N32" s="1022"/>
      <c r="O32" s="1022"/>
      <c r="P32" s="1022"/>
      <c r="Q32" s="1022"/>
      <c r="R32" s="1022"/>
      <c r="S32" s="1022"/>
      <c r="T32" s="1022"/>
      <c r="U32" s="1022"/>
      <c r="V32" s="1022"/>
      <c r="W32" s="1022"/>
      <c r="X32" s="1022"/>
      <c r="Y32" s="1022"/>
      <c r="Z32" s="1022"/>
      <c r="AA32" s="1022"/>
      <c r="AB32" s="1022"/>
      <c r="AC32" s="1022"/>
      <c r="AD32" s="1022"/>
      <c r="AE32" s="1022"/>
      <c r="AF32" s="1022"/>
      <c r="AG32" s="1022"/>
      <c r="AH32" s="1022"/>
      <c r="AI32" s="1022"/>
      <c r="AJ32" s="1022"/>
      <c r="AK32" s="1022"/>
      <c r="AL32" s="1022"/>
      <c r="AM32" s="1022"/>
      <c r="AN32" s="1022"/>
      <c r="AO32" s="1022"/>
      <c r="AP32" s="1022"/>
      <c r="AQ32" s="1022"/>
      <c r="AR32" s="1022"/>
      <c r="AS32" s="1022"/>
      <c r="AT32" s="1022"/>
      <c r="AU32" s="1022"/>
      <c r="AV32" s="1022"/>
      <c r="AW32" s="1022"/>
      <c r="AX32" s="1022"/>
      <c r="AY32" s="1022"/>
      <c r="AZ32" s="1022"/>
      <c r="BA32" s="1022"/>
      <c r="BB32" s="1022"/>
      <c r="BC32" s="1022"/>
      <c r="BD32" s="1022"/>
      <c r="BE32" s="1022"/>
      <c r="BF32" s="1022"/>
      <c r="BG32" s="1026"/>
    </row>
    <row r="33" spans="4:84">
      <c r="D33" s="1047"/>
      <c r="E33" s="1048"/>
      <c r="F33" s="1048"/>
      <c r="G33" s="1048"/>
      <c r="H33" s="1049"/>
      <c r="I33" s="1053" t="s">
        <v>2113</v>
      </c>
      <c r="J33" s="1053"/>
      <c r="K33" s="1053"/>
      <c r="L33" s="1022"/>
      <c r="M33" s="1022"/>
      <c r="N33" s="1022"/>
      <c r="O33" s="1022"/>
      <c r="P33" s="1022"/>
      <c r="Q33" s="1022"/>
      <c r="R33" s="1022"/>
      <c r="S33" s="1022"/>
      <c r="T33" s="1022"/>
      <c r="U33" s="1022"/>
      <c r="V33" s="1022"/>
      <c r="W33" s="1022"/>
      <c r="X33" s="1022"/>
      <c r="Y33" s="1022"/>
      <c r="Z33" s="1022"/>
      <c r="AA33" s="1022"/>
      <c r="AB33" s="1022"/>
      <c r="AC33" s="1022"/>
      <c r="AD33" s="1022"/>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c r="BA33" s="1022"/>
      <c r="BB33" s="1022"/>
      <c r="BC33" s="1022"/>
      <c r="BD33" s="1022"/>
      <c r="BE33" s="1022"/>
      <c r="BF33" s="1022"/>
      <c r="BG33" s="1026"/>
    </row>
    <row r="34" spans="4:84">
      <c r="D34" s="1047"/>
      <c r="E34" s="1048"/>
      <c r="F34" s="1048"/>
      <c r="G34" s="1048"/>
      <c r="H34" s="1049"/>
      <c r="I34" s="1053" t="s">
        <v>2114</v>
      </c>
      <c r="J34" s="1053"/>
      <c r="K34" s="1053"/>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2"/>
      <c r="AN34" s="1022"/>
      <c r="AO34" s="1022"/>
      <c r="AP34" s="1022"/>
      <c r="AQ34" s="1022"/>
      <c r="AR34" s="1022"/>
      <c r="AS34" s="1022"/>
      <c r="AT34" s="1022"/>
      <c r="AU34" s="1022"/>
      <c r="AV34" s="1022"/>
      <c r="AW34" s="1022"/>
      <c r="AX34" s="1022"/>
      <c r="AY34" s="1022"/>
      <c r="AZ34" s="1022"/>
      <c r="BA34" s="1022"/>
      <c r="BB34" s="1022"/>
      <c r="BC34" s="1022"/>
      <c r="BD34" s="1022"/>
      <c r="BE34" s="1022"/>
      <c r="BF34" s="1022"/>
      <c r="BG34" s="1026"/>
    </row>
    <row r="35" spans="4:84">
      <c r="D35" s="1047"/>
      <c r="E35" s="1048"/>
      <c r="F35" s="1048"/>
      <c r="G35" s="1048"/>
      <c r="H35" s="1049"/>
      <c r="I35" s="1053" t="s">
        <v>2115</v>
      </c>
      <c r="J35" s="1053"/>
      <c r="K35" s="1053"/>
      <c r="L35" s="1022"/>
      <c r="M35" s="1022"/>
      <c r="N35" s="1022"/>
      <c r="O35" s="1022"/>
      <c r="P35" s="1022"/>
      <c r="Q35" s="1022"/>
      <c r="R35" s="1022"/>
      <c r="S35" s="1022"/>
      <c r="T35" s="1022"/>
      <c r="U35" s="1022"/>
      <c r="V35" s="1022"/>
      <c r="W35" s="1022"/>
      <c r="X35" s="1022"/>
      <c r="Y35" s="1022"/>
      <c r="Z35" s="1022"/>
      <c r="AA35" s="1022"/>
      <c r="AB35" s="1022"/>
      <c r="AC35" s="1022"/>
      <c r="AD35" s="1022"/>
      <c r="AE35" s="1022"/>
      <c r="AF35" s="1022"/>
      <c r="AG35" s="1022"/>
      <c r="AH35" s="1022"/>
      <c r="AI35" s="1022"/>
      <c r="AJ35" s="1022"/>
      <c r="AK35" s="1022"/>
      <c r="AL35" s="1022"/>
      <c r="AM35" s="1022"/>
      <c r="AN35" s="1022"/>
      <c r="AO35" s="1022"/>
      <c r="AP35" s="1022"/>
      <c r="AQ35" s="1022"/>
      <c r="AR35" s="1022"/>
      <c r="AS35" s="1022"/>
      <c r="AT35" s="1022"/>
      <c r="AU35" s="1022"/>
      <c r="AV35" s="1022"/>
      <c r="AW35" s="1022"/>
      <c r="AX35" s="1022"/>
      <c r="AY35" s="1022"/>
      <c r="AZ35" s="1022"/>
      <c r="BA35" s="1022"/>
      <c r="BB35" s="1022"/>
      <c r="BC35" s="1022"/>
      <c r="BD35" s="1022"/>
      <c r="BE35" s="1022"/>
      <c r="BF35" s="1022"/>
      <c r="BG35" s="1026"/>
    </row>
    <row r="36" spans="4:84">
      <c r="D36" s="1047"/>
      <c r="E36" s="1048"/>
      <c r="F36" s="1048"/>
      <c r="G36" s="1048"/>
      <c r="H36" s="1049"/>
      <c r="I36" s="1053" t="s">
        <v>2116</v>
      </c>
      <c r="J36" s="1053"/>
      <c r="K36" s="1053"/>
      <c r="L36" s="1022"/>
      <c r="M36" s="1022"/>
      <c r="N36" s="1022"/>
      <c r="O36" s="1022"/>
      <c r="P36" s="1022"/>
      <c r="Q36" s="1022"/>
      <c r="R36" s="1022"/>
      <c r="S36" s="1022"/>
      <c r="T36" s="1022"/>
      <c r="U36" s="1022"/>
      <c r="V36" s="1022"/>
      <c r="W36" s="1022"/>
      <c r="X36" s="1022"/>
      <c r="Y36" s="1022"/>
      <c r="Z36" s="1022"/>
      <c r="AA36" s="1022"/>
      <c r="AB36" s="1022"/>
      <c r="AC36" s="1022"/>
      <c r="AD36" s="1022"/>
      <c r="AE36" s="1022"/>
      <c r="AF36" s="1022"/>
      <c r="AG36" s="1022"/>
      <c r="AH36" s="1022"/>
      <c r="AI36" s="1022"/>
      <c r="AJ36" s="1022"/>
      <c r="AK36" s="1022"/>
      <c r="AL36" s="1022"/>
      <c r="AM36" s="1022"/>
      <c r="AN36" s="1022"/>
      <c r="AO36" s="1022"/>
      <c r="AP36" s="1022"/>
      <c r="AQ36" s="1022"/>
      <c r="AR36" s="1022"/>
      <c r="AS36" s="1022"/>
      <c r="AT36" s="1022"/>
      <c r="AU36" s="1022"/>
      <c r="AV36" s="1022"/>
      <c r="AW36" s="1022"/>
      <c r="AX36" s="1022"/>
      <c r="AY36" s="1022"/>
      <c r="AZ36" s="1022"/>
      <c r="BA36" s="1022"/>
      <c r="BB36" s="1022"/>
      <c r="BC36" s="1022"/>
      <c r="BD36" s="1022"/>
      <c r="BE36" s="1022"/>
      <c r="BF36" s="1022"/>
      <c r="BG36" s="1026"/>
    </row>
    <row r="37" spans="4:84">
      <c r="D37" s="1047"/>
      <c r="E37" s="1048"/>
      <c r="F37" s="1048"/>
      <c r="G37" s="1048"/>
      <c r="H37" s="1049"/>
      <c r="I37" s="1053" t="s">
        <v>2117</v>
      </c>
      <c r="J37" s="1053"/>
      <c r="K37" s="1053"/>
      <c r="L37" s="1022"/>
      <c r="M37" s="1022"/>
      <c r="N37" s="1022"/>
      <c r="O37" s="1022"/>
      <c r="P37" s="1022"/>
      <c r="Q37" s="1022"/>
      <c r="R37" s="1022"/>
      <c r="S37" s="1022"/>
      <c r="T37" s="1022"/>
      <c r="U37" s="1022"/>
      <c r="V37" s="1022"/>
      <c r="W37" s="1022"/>
      <c r="X37" s="1022"/>
      <c r="Y37" s="1022"/>
      <c r="Z37" s="1022"/>
      <c r="AA37" s="1022"/>
      <c r="AB37" s="1022"/>
      <c r="AC37" s="1022"/>
      <c r="AD37" s="1022"/>
      <c r="AE37" s="1022"/>
      <c r="AF37" s="1022"/>
      <c r="AG37" s="1022"/>
      <c r="AH37" s="1022"/>
      <c r="AI37" s="1022"/>
      <c r="AJ37" s="1022"/>
      <c r="AK37" s="1022"/>
      <c r="AL37" s="1022"/>
      <c r="AM37" s="1022"/>
      <c r="AN37" s="1022"/>
      <c r="AO37" s="1022"/>
      <c r="AP37" s="1022"/>
      <c r="AQ37" s="1022"/>
      <c r="AR37" s="1022"/>
      <c r="AS37" s="1022"/>
      <c r="AT37" s="1022"/>
      <c r="AU37" s="1022"/>
      <c r="AV37" s="1022"/>
      <c r="AW37" s="1022"/>
      <c r="AX37" s="1022"/>
      <c r="AY37" s="1022"/>
      <c r="AZ37" s="1022"/>
      <c r="BA37" s="1022"/>
      <c r="BB37" s="1022"/>
      <c r="BC37" s="1022"/>
      <c r="BD37" s="1022"/>
      <c r="BE37" s="1022"/>
      <c r="BF37" s="1022"/>
      <c r="BG37" s="1026"/>
    </row>
    <row r="38" spans="4:84" ht="15.75" thickBot="1">
      <c r="D38" s="1050"/>
      <c r="E38" s="1051"/>
      <c r="F38" s="1051"/>
      <c r="G38" s="1051"/>
      <c r="H38" s="1052"/>
      <c r="I38" s="1054" t="s">
        <v>2118</v>
      </c>
      <c r="J38" s="1054"/>
      <c r="K38" s="1054"/>
      <c r="L38" s="1023"/>
      <c r="M38" s="1023"/>
      <c r="N38" s="1023"/>
      <c r="O38" s="1023"/>
      <c r="P38" s="1023"/>
      <c r="Q38" s="1023"/>
      <c r="R38" s="1023"/>
      <c r="S38" s="1023"/>
      <c r="T38" s="1023"/>
      <c r="U38" s="1023"/>
      <c r="V38" s="1023"/>
      <c r="W38" s="1023"/>
      <c r="X38" s="1023"/>
      <c r="Y38" s="1023"/>
      <c r="Z38" s="1023"/>
      <c r="AA38" s="1023"/>
      <c r="AB38" s="1023"/>
      <c r="AC38" s="1023"/>
      <c r="AD38" s="1023"/>
      <c r="AE38" s="1023"/>
      <c r="AF38" s="1023"/>
      <c r="AG38" s="1023"/>
      <c r="AH38" s="1023"/>
      <c r="AI38" s="1023"/>
      <c r="AJ38" s="1023"/>
      <c r="AK38" s="1023"/>
      <c r="AL38" s="1023"/>
      <c r="AM38" s="1023"/>
      <c r="AN38" s="1023"/>
      <c r="AO38" s="1023"/>
      <c r="AP38" s="1023"/>
      <c r="AQ38" s="1023"/>
      <c r="AR38" s="1023"/>
      <c r="AS38" s="1023"/>
      <c r="AT38" s="1023"/>
      <c r="AU38" s="1023"/>
      <c r="AV38" s="1023"/>
      <c r="AW38" s="1023"/>
      <c r="AX38" s="1023"/>
      <c r="AY38" s="1023"/>
      <c r="AZ38" s="1023"/>
      <c r="BA38" s="1023"/>
      <c r="BB38" s="1023"/>
      <c r="BC38" s="1023"/>
      <c r="BD38" s="1023"/>
      <c r="BE38" s="1023"/>
      <c r="BF38" s="1023"/>
      <c r="BG38" s="1028"/>
    </row>
    <row r="39" spans="4:84" ht="15.75" thickBot="1">
      <c r="D39" s="552" t="s">
        <v>2480</v>
      </c>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553"/>
      <c r="AV39" s="553"/>
      <c r="AW39" s="553"/>
      <c r="AX39" s="553"/>
      <c r="AY39" s="553"/>
      <c r="AZ39" s="553"/>
      <c r="BA39" s="553"/>
      <c r="BB39" s="553"/>
      <c r="BC39" s="553"/>
      <c r="BD39" s="553"/>
      <c r="BE39" s="553"/>
      <c r="BF39" s="553"/>
      <c r="BG39" s="554"/>
    </row>
    <row r="40" spans="4:84" ht="15" customHeight="1" thickBot="1">
      <c r="D40" s="1041" t="s">
        <v>2478</v>
      </c>
      <c r="E40" s="1042"/>
      <c r="F40" s="1042"/>
      <c r="G40" s="1042"/>
      <c r="H40" s="1042"/>
      <c r="I40" s="1042"/>
      <c r="J40" s="1042"/>
      <c r="K40" s="1042"/>
      <c r="L40" s="1042"/>
      <c r="M40" s="1042"/>
      <c r="N40" s="1042"/>
      <c r="O40" s="1042"/>
      <c r="P40" s="1042"/>
      <c r="Q40" s="1042"/>
      <c r="R40" s="1042"/>
      <c r="S40" s="1042"/>
      <c r="T40" s="1042"/>
      <c r="U40" s="1042"/>
      <c r="V40" s="1042"/>
      <c r="W40" s="1042"/>
      <c r="X40" s="1042"/>
      <c r="Y40" s="1042"/>
      <c r="Z40" s="1042"/>
      <c r="AA40" s="1042"/>
      <c r="AB40" s="1042"/>
      <c r="AC40" s="1042"/>
      <c r="AD40" s="1042"/>
      <c r="AE40" s="1042"/>
      <c r="AF40" s="1042"/>
      <c r="AG40" s="1042"/>
      <c r="AH40" s="1042"/>
      <c r="AI40" s="1042"/>
      <c r="AJ40" s="1042"/>
      <c r="AK40" s="1042"/>
      <c r="AL40" s="1042"/>
      <c r="AM40" s="1042"/>
      <c r="AN40" s="1042"/>
      <c r="AO40" s="1042"/>
      <c r="AP40" s="1042"/>
      <c r="AQ40" s="1042"/>
      <c r="AR40" s="1042"/>
      <c r="AS40" s="1042"/>
      <c r="AT40" s="1042"/>
      <c r="AU40" s="1042"/>
      <c r="AV40" s="1042"/>
      <c r="AW40" s="1042"/>
      <c r="AX40" s="1042"/>
      <c r="AY40" s="1042"/>
      <c r="AZ40" s="1042"/>
      <c r="BA40" s="1042"/>
      <c r="BB40" s="1042"/>
      <c r="BC40" s="1042"/>
      <c r="BD40" s="1042"/>
      <c r="BE40" s="1042"/>
      <c r="BF40" s="1042"/>
      <c r="BG40" s="1043"/>
      <c r="BI40" s="475"/>
      <c r="BJ40" s="475"/>
      <c r="BK40" s="475"/>
      <c r="BL40" s="475"/>
      <c r="BM40" s="475"/>
      <c r="BN40" s="475"/>
      <c r="BO40" s="475"/>
      <c r="BP40" s="475"/>
      <c r="BQ40" s="475"/>
      <c r="BR40" s="475"/>
      <c r="BS40" s="475"/>
      <c r="BT40" s="475"/>
      <c r="BU40" s="475"/>
      <c r="BV40" s="475"/>
      <c r="BW40" s="475"/>
      <c r="BX40" s="475"/>
      <c r="BY40" s="475"/>
      <c r="BZ40" s="475"/>
      <c r="CA40" s="475"/>
      <c r="CB40" s="475"/>
      <c r="CC40" s="475"/>
      <c r="CD40" s="475"/>
      <c r="CE40" s="475"/>
      <c r="CF40" s="475"/>
    </row>
    <row r="41" spans="4:84" ht="15.75" thickBot="1">
      <c r="D41" s="359"/>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1"/>
      <c r="BI41" s="475"/>
      <c r="BJ41" s="475"/>
      <c r="BK41" s="475"/>
      <c r="BL41" s="475"/>
      <c r="BM41" s="475"/>
      <c r="BN41" s="475"/>
      <c r="BO41" s="475"/>
      <c r="BP41" s="475"/>
      <c r="BQ41" s="475"/>
      <c r="BR41" s="475"/>
      <c r="BS41" s="475"/>
      <c r="BT41" s="475"/>
      <c r="BU41" s="475"/>
      <c r="BV41" s="475"/>
      <c r="BW41" s="475"/>
      <c r="BX41" s="475"/>
      <c r="BY41" s="475"/>
      <c r="BZ41" s="475"/>
      <c r="CA41" s="475"/>
      <c r="CB41" s="475"/>
      <c r="CC41" s="475"/>
      <c r="CD41" s="475"/>
      <c r="CE41" s="475"/>
      <c r="CF41" s="475"/>
    </row>
    <row r="42" spans="4:84" ht="15.75" thickBot="1">
      <c r="D42" s="362"/>
      <c r="E42" s="81"/>
      <c r="F42" s="69" t="s">
        <v>2121</v>
      </c>
      <c r="G42" s="351"/>
      <c r="H42" s="69"/>
      <c r="I42" s="69"/>
      <c r="J42" s="69"/>
      <c r="K42" s="69"/>
      <c r="L42" s="69"/>
      <c r="M42" s="69"/>
      <c r="N42" s="69"/>
      <c r="O42" s="69"/>
      <c r="P42" s="69"/>
      <c r="Q42" s="69"/>
      <c r="R42" s="81"/>
      <c r="S42" s="69" t="s">
        <v>2122</v>
      </c>
      <c r="T42" s="69"/>
      <c r="U42" s="69"/>
      <c r="V42" s="69"/>
      <c r="W42" s="69"/>
      <c r="X42" s="69"/>
      <c r="Y42" s="69"/>
      <c r="Z42" s="69"/>
      <c r="AA42" s="69"/>
      <c r="AB42" s="69"/>
      <c r="AC42" s="81"/>
      <c r="AD42" s="69" t="s">
        <v>2123</v>
      </c>
      <c r="AE42" s="69"/>
      <c r="AF42" s="69"/>
      <c r="AG42" s="69"/>
      <c r="AH42" s="69"/>
      <c r="AI42" s="69"/>
      <c r="AJ42" s="69"/>
      <c r="AK42" s="69"/>
      <c r="AL42" s="69"/>
      <c r="AM42" s="69"/>
      <c r="AN42" s="69"/>
      <c r="AO42" s="69"/>
      <c r="AP42" s="69"/>
      <c r="AQ42" s="81"/>
      <c r="AR42" s="69" t="s">
        <v>2124</v>
      </c>
      <c r="AS42" s="69"/>
      <c r="AT42" s="69"/>
      <c r="AU42" s="69"/>
      <c r="AV42" s="69"/>
      <c r="AW42" s="69"/>
      <c r="AX42" s="69"/>
      <c r="AY42" s="69"/>
      <c r="AZ42" s="69"/>
      <c r="BA42" s="69"/>
      <c r="BB42" s="69"/>
      <c r="BC42" s="69"/>
      <c r="BD42" s="69"/>
      <c r="BE42" s="69"/>
      <c r="BF42" s="69"/>
      <c r="BG42" s="363"/>
      <c r="BI42" s="475"/>
      <c r="BJ42" s="475"/>
      <c r="BK42" s="475"/>
      <c r="BL42" s="475"/>
      <c r="BM42" s="475"/>
      <c r="BN42" s="475"/>
      <c r="BO42" s="475"/>
      <c r="BP42" s="475"/>
      <c r="BQ42" s="475"/>
      <c r="BR42" s="475"/>
      <c r="BS42" s="475"/>
      <c r="BT42" s="475"/>
      <c r="BU42" s="475"/>
      <c r="BV42" s="475"/>
      <c r="BW42" s="475"/>
      <c r="BX42" s="475"/>
      <c r="BY42" s="475"/>
      <c r="BZ42" s="475"/>
      <c r="CA42" s="475"/>
      <c r="CB42" s="475"/>
      <c r="CC42" s="475"/>
      <c r="CD42" s="475"/>
      <c r="CE42" s="475"/>
      <c r="CF42" s="475"/>
    </row>
    <row r="43" spans="4:84" ht="15.75" thickBot="1">
      <c r="D43" s="362"/>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363"/>
      <c r="BI43" s="475"/>
      <c r="BJ43" s="475"/>
      <c r="BK43" s="475"/>
      <c r="BL43" s="475"/>
      <c r="BM43" s="475"/>
      <c r="BN43" s="475"/>
      <c r="BO43" s="475"/>
      <c r="BP43" s="475"/>
      <c r="BQ43" s="475"/>
      <c r="BR43" s="475"/>
      <c r="BS43" s="475"/>
      <c r="BT43" s="475"/>
      <c r="BU43" s="475"/>
      <c r="BV43" s="475"/>
      <c r="BW43" s="475"/>
      <c r="BX43" s="475"/>
      <c r="BY43" s="475"/>
      <c r="BZ43" s="475"/>
      <c r="CA43" s="475"/>
      <c r="CB43" s="475"/>
      <c r="CC43" s="475"/>
      <c r="CD43" s="475"/>
      <c r="CE43" s="475"/>
      <c r="CF43" s="475"/>
    </row>
    <row r="44" spans="4:84" ht="15.75" thickBot="1">
      <c r="D44" s="362"/>
      <c r="E44" s="81"/>
      <c r="F44" s="1030" t="s">
        <v>2600</v>
      </c>
      <c r="G44" s="1030"/>
      <c r="H44" s="1030"/>
      <c r="I44" s="1030"/>
      <c r="J44" s="1030"/>
      <c r="K44" s="1030"/>
      <c r="L44" s="1030"/>
      <c r="M44" s="1030"/>
      <c r="N44" s="1030"/>
      <c r="O44" s="1030"/>
      <c r="P44" s="1030"/>
      <c r="Q44" s="1030"/>
      <c r="R44" s="81"/>
      <c r="S44" s="1030" t="s">
        <v>2602</v>
      </c>
      <c r="T44" s="1030"/>
      <c r="U44" s="1030"/>
      <c r="V44" s="1030"/>
      <c r="W44" s="1030"/>
      <c r="X44" s="1030"/>
      <c r="Y44" s="1030"/>
      <c r="Z44" s="1030"/>
      <c r="AA44" s="1030"/>
      <c r="AB44" s="1030"/>
      <c r="AC44" s="81"/>
      <c r="AD44" s="1030" t="s">
        <v>2571</v>
      </c>
      <c r="AE44" s="1030"/>
      <c r="AF44" s="1030"/>
      <c r="AG44" s="1030"/>
      <c r="AH44" s="1030"/>
      <c r="AI44" s="1030"/>
      <c r="AJ44" s="1030"/>
      <c r="AK44" s="1030"/>
      <c r="AL44" s="1030"/>
      <c r="AM44" s="1030"/>
      <c r="AN44" s="1030"/>
      <c r="AO44" s="1030"/>
      <c r="AP44" s="1030"/>
      <c r="AQ44" s="81"/>
      <c r="AR44" s="69" t="s">
        <v>2126</v>
      </c>
      <c r="AS44" s="69"/>
      <c r="AT44" s="69"/>
      <c r="AU44" s="69"/>
      <c r="AV44" s="69"/>
      <c r="AW44" s="69"/>
      <c r="AX44" s="69"/>
      <c r="AY44" s="69"/>
      <c r="AZ44" s="69"/>
      <c r="BA44" s="69"/>
      <c r="BB44" s="69"/>
      <c r="BC44" s="69"/>
      <c r="BD44" s="69"/>
      <c r="BE44" s="69"/>
      <c r="BF44" s="69"/>
      <c r="BG44" s="363"/>
      <c r="BI44" s="475"/>
      <c r="BJ44" s="475"/>
      <c r="BK44" s="475"/>
      <c r="BL44" s="475"/>
      <c r="BM44" s="475"/>
      <c r="BN44" s="475"/>
      <c r="BO44" s="475"/>
      <c r="BP44" s="475"/>
      <c r="BQ44" s="475"/>
      <c r="BR44" s="475"/>
      <c r="BS44" s="475"/>
      <c r="BT44" s="475"/>
      <c r="BU44" s="475"/>
      <c r="BV44" s="475"/>
      <c r="BW44" s="475"/>
      <c r="BX44" s="475"/>
      <c r="BY44" s="475"/>
      <c r="BZ44" s="475"/>
      <c r="CA44" s="475"/>
      <c r="CB44" s="475"/>
      <c r="CC44" s="475"/>
      <c r="CD44" s="475"/>
      <c r="CE44" s="475"/>
      <c r="CF44" s="475"/>
    </row>
    <row r="45" spans="4:84" ht="24" customHeight="1" thickBot="1">
      <c r="D45" s="362"/>
      <c r="E45" s="69"/>
      <c r="F45" s="1030"/>
      <c r="G45" s="1030"/>
      <c r="H45" s="1030"/>
      <c r="I45" s="1030"/>
      <c r="J45" s="1030"/>
      <c r="K45" s="1030"/>
      <c r="L45" s="1030"/>
      <c r="M45" s="1030"/>
      <c r="N45" s="1030"/>
      <c r="O45" s="1030"/>
      <c r="P45" s="1030"/>
      <c r="Q45" s="1030"/>
      <c r="R45" s="69"/>
      <c r="S45" s="1030"/>
      <c r="T45" s="1030"/>
      <c r="U45" s="1030"/>
      <c r="V45" s="1030"/>
      <c r="W45" s="1030"/>
      <c r="X45" s="1030"/>
      <c r="Y45" s="1030"/>
      <c r="Z45" s="1030"/>
      <c r="AA45" s="1030"/>
      <c r="AB45" s="1030"/>
      <c r="AC45" s="69"/>
      <c r="AD45" s="1030"/>
      <c r="AE45" s="1030"/>
      <c r="AF45" s="1030"/>
      <c r="AG45" s="1030"/>
      <c r="AH45" s="1030"/>
      <c r="AI45" s="1030"/>
      <c r="AJ45" s="1030"/>
      <c r="AK45" s="1030"/>
      <c r="AL45" s="1030"/>
      <c r="AM45" s="1030"/>
      <c r="AN45" s="1030"/>
      <c r="AO45" s="1030"/>
      <c r="AP45" s="1030"/>
      <c r="AQ45" s="69"/>
      <c r="AR45" s="69"/>
      <c r="AS45" s="69"/>
      <c r="AT45" s="69"/>
      <c r="AU45" s="69"/>
      <c r="AV45" s="69"/>
      <c r="AW45" s="69"/>
      <c r="AX45" s="69"/>
      <c r="AY45" s="69"/>
      <c r="AZ45" s="69"/>
      <c r="BA45" s="69"/>
      <c r="BB45" s="69"/>
      <c r="BC45" s="69"/>
      <c r="BD45" s="69"/>
      <c r="BE45" s="69"/>
      <c r="BF45" s="69"/>
      <c r="BG45" s="363"/>
      <c r="BI45" s="475"/>
      <c r="BJ45" s="475"/>
      <c r="BK45" s="475"/>
      <c r="BL45" s="475"/>
      <c r="BM45" s="475"/>
      <c r="BN45" s="475"/>
      <c r="BO45" s="475"/>
      <c r="BP45" s="475"/>
      <c r="BQ45" s="475"/>
      <c r="BR45" s="475"/>
      <c r="BS45" s="475"/>
      <c r="BT45" s="475"/>
      <c r="BU45" s="475"/>
      <c r="BV45" s="475"/>
      <c r="BW45" s="475"/>
      <c r="BX45" s="475"/>
      <c r="BY45" s="475"/>
      <c r="BZ45" s="475"/>
      <c r="CA45" s="475"/>
      <c r="CB45" s="475"/>
      <c r="CC45" s="475"/>
      <c r="CD45" s="475"/>
      <c r="CE45" s="475"/>
      <c r="CF45" s="475"/>
    </row>
    <row r="46" spans="4:84" ht="15.75" customHeight="1" thickBot="1">
      <c r="D46" s="362"/>
      <c r="E46" s="81"/>
      <c r="F46" s="1030" t="s">
        <v>2127</v>
      </c>
      <c r="G46" s="1030"/>
      <c r="H46" s="1030"/>
      <c r="I46" s="1030"/>
      <c r="J46" s="1030"/>
      <c r="K46" s="1030"/>
      <c r="L46" s="1030"/>
      <c r="M46" s="1030"/>
      <c r="N46" s="1030"/>
      <c r="O46" s="1030"/>
      <c r="P46" s="1030"/>
      <c r="Q46" s="1030"/>
      <c r="R46" s="81"/>
      <c r="S46" s="538" t="s">
        <v>2128</v>
      </c>
      <c r="T46" s="538"/>
      <c r="U46" s="538"/>
      <c r="V46" s="538"/>
      <c r="W46" s="538"/>
      <c r="X46" s="538"/>
      <c r="Y46" s="538"/>
      <c r="Z46" s="538"/>
      <c r="AA46" s="538"/>
      <c r="AB46" s="538"/>
      <c r="AC46" s="81"/>
      <c r="AD46" s="1030" t="s">
        <v>2129</v>
      </c>
      <c r="AE46" s="1030"/>
      <c r="AF46" s="1030"/>
      <c r="AG46" s="1030"/>
      <c r="AH46" s="1030"/>
      <c r="AI46" s="1030"/>
      <c r="AJ46" s="1030"/>
      <c r="AK46" s="1030"/>
      <c r="AL46" s="1030"/>
      <c r="AM46" s="1030"/>
      <c r="AN46" s="1030"/>
      <c r="AO46" s="1030"/>
      <c r="AP46" s="1030"/>
      <c r="AQ46" s="81"/>
      <c r="AR46" s="69" t="s">
        <v>2572</v>
      </c>
      <c r="AS46" s="392"/>
      <c r="AT46" s="392"/>
      <c r="AU46" s="392"/>
      <c r="AV46" s="392"/>
      <c r="AW46" s="392"/>
      <c r="AX46" s="392"/>
      <c r="AY46" s="392"/>
      <c r="AZ46" s="392"/>
      <c r="BA46" s="392"/>
      <c r="BB46" s="392"/>
      <c r="BC46" s="392"/>
      <c r="BD46" s="392"/>
      <c r="BE46" s="69"/>
      <c r="BF46" s="69"/>
      <c r="BG46" s="363"/>
      <c r="BI46" s="475"/>
      <c r="BJ46" s="475"/>
      <c r="BK46" s="475"/>
      <c r="BL46" s="475"/>
      <c r="BM46" s="475"/>
      <c r="BN46" s="475"/>
      <c r="BO46" s="475"/>
      <c r="BP46" s="475"/>
      <c r="BQ46" s="475"/>
      <c r="BR46" s="475"/>
      <c r="BS46" s="475"/>
      <c r="BT46" s="475"/>
      <c r="BU46" s="475"/>
      <c r="BV46" s="475"/>
      <c r="BW46" s="475"/>
      <c r="BX46" s="475"/>
      <c r="BY46" s="475"/>
      <c r="BZ46" s="475"/>
      <c r="CA46" s="475"/>
      <c r="CB46" s="475"/>
      <c r="CC46" s="475"/>
      <c r="CD46" s="475"/>
      <c r="CE46" s="475"/>
      <c r="CF46" s="475"/>
    </row>
    <row r="47" spans="4:84" ht="15.75" thickBot="1">
      <c r="D47" s="362"/>
      <c r="E47" s="69"/>
      <c r="F47" s="1030"/>
      <c r="G47" s="1030"/>
      <c r="H47" s="1030"/>
      <c r="I47" s="1030"/>
      <c r="J47" s="1030"/>
      <c r="K47" s="1030"/>
      <c r="L47" s="1030"/>
      <c r="M47" s="1030"/>
      <c r="N47" s="1030"/>
      <c r="O47" s="1030"/>
      <c r="P47" s="1030"/>
      <c r="Q47" s="1030"/>
      <c r="R47" s="69"/>
      <c r="S47" s="538"/>
      <c r="T47" s="538"/>
      <c r="U47" s="538"/>
      <c r="V47" s="538"/>
      <c r="W47" s="538"/>
      <c r="X47" s="538"/>
      <c r="Y47" s="538"/>
      <c r="Z47" s="538"/>
      <c r="AA47" s="538"/>
      <c r="AB47" s="538"/>
      <c r="AC47" s="69"/>
      <c r="AD47" s="1030"/>
      <c r="AE47" s="1030"/>
      <c r="AF47" s="1030"/>
      <c r="AG47" s="1030"/>
      <c r="AH47" s="1030"/>
      <c r="AI47" s="1030"/>
      <c r="AJ47" s="1030"/>
      <c r="AK47" s="1030"/>
      <c r="AL47" s="1030"/>
      <c r="AM47" s="1030"/>
      <c r="AN47" s="1030"/>
      <c r="AO47" s="1030"/>
      <c r="AP47" s="1030"/>
      <c r="AQ47" s="69"/>
      <c r="AR47" s="392"/>
      <c r="AS47" s="392"/>
      <c r="AT47" s="392"/>
      <c r="AU47" s="392"/>
      <c r="AV47" s="392"/>
      <c r="AW47" s="392"/>
      <c r="AX47" s="392"/>
      <c r="AY47" s="392"/>
      <c r="AZ47" s="392"/>
      <c r="BA47" s="392"/>
      <c r="BB47" s="392"/>
      <c r="BC47" s="392"/>
      <c r="BD47" s="392"/>
      <c r="BE47" s="69"/>
      <c r="BF47" s="69"/>
      <c r="BG47" s="363"/>
      <c r="BI47" s="475"/>
      <c r="BJ47" s="475"/>
      <c r="BK47" s="475"/>
      <c r="BL47" s="475"/>
      <c r="BM47" s="475"/>
      <c r="BN47" s="475"/>
      <c r="BO47" s="475"/>
      <c r="BP47" s="475"/>
      <c r="BQ47" s="475"/>
      <c r="BR47" s="475"/>
      <c r="BS47" s="475"/>
      <c r="BT47" s="475"/>
      <c r="BU47" s="475"/>
      <c r="BV47" s="475"/>
      <c r="BW47" s="475"/>
      <c r="BX47" s="475"/>
      <c r="BY47" s="475"/>
      <c r="BZ47" s="475"/>
      <c r="CA47" s="475"/>
      <c r="CB47" s="475"/>
      <c r="CC47" s="475"/>
      <c r="CD47" s="475"/>
      <c r="CE47" s="475"/>
      <c r="CF47" s="475"/>
    </row>
    <row r="48" spans="4:84" ht="15.75" thickBot="1">
      <c r="D48" s="362"/>
      <c r="E48" s="81"/>
      <c r="F48" s="1030" t="s">
        <v>2573</v>
      </c>
      <c r="G48" s="1030"/>
      <c r="H48" s="1030"/>
      <c r="I48" s="1030"/>
      <c r="J48" s="1030"/>
      <c r="K48" s="1030"/>
      <c r="L48" s="1030"/>
      <c r="M48" s="1030"/>
      <c r="N48" s="1030"/>
      <c r="O48" s="1030"/>
      <c r="P48" s="1030"/>
      <c r="Q48" s="1030"/>
      <c r="R48" s="81"/>
      <c r="S48" s="538" t="s">
        <v>2574</v>
      </c>
      <c r="T48" s="538"/>
      <c r="U48" s="538"/>
      <c r="V48" s="538"/>
      <c r="W48" s="538"/>
      <c r="X48" s="538"/>
      <c r="Y48" s="538"/>
      <c r="Z48" s="538"/>
      <c r="AA48" s="538"/>
      <c r="AB48" s="538"/>
      <c r="AC48" s="81"/>
      <c r="AD48" s="1030" t="s">
        <v>2575</v>
      </c>
      <c r="AE48" s="1030"/>
      <c r="AF48" s="1030"/>
      <c r="AG48" s="1030"/>
      <c r="AH48" s="1030"/>
      <c r="AI48" s="1030"/>
      <c r="AJ48" s="1030"/>
      <c r="AK48" s="1030"/>
      <c r="AL48" s="1030"/>
      <c r="AM48" s="1030"/>
      <c r="AN48" s="1030"/>
      <c r="AO48" s="1030"/>
      <c r="AP48" s="1030"/>
      <c r="AQ48" s="81"/>
      <c r="AR48" s="69" t="s">
        <v>2576</v>
      </c>
      <c r="AS48" s="69"/>
      <c r="AT48" s="69"/>
      <c r="AU48" s="69"/>
      <c r="AV48" s="69"/>
      <c r="AW48" s="69"/>
      <c r="AX48" s="69"/>
      <c r="AY48" s="69"/>
      <c r="AZ48" s="81"/>
      <c r="BA48" s="1030" t="s">
        <v>2577</v>
      </c>
      <c r="BB48" s="1030"/>
      <c r="BC48" s="1030"/>
      <c r="BD48" s="1030"/>
      <c r="BE48" s="1030"/>
      <c r="BF48" s="1030"/>
      <c r="BG48" s="1038"/>
      <c r="BI48" s="475"/>
      <c r="BJ48" s="475"/>
      <c r="BK48" s="475"/>
      <c r="BL48" s="475"/>
      <c r="BM48" s="475"/>
      <c r="BN48" s="475"/>
      <c r="BO48" s="475"/>
      <c r="BP48" s="475"/>
      <c r="BQ48" s="475"/>
      <c r="BR48" s="475"/>
      <c r="BS48" s="475"/>
      <c r="BT48" s="475"/>
      <c r="BU48" s="475"/>
      <c r="BV48" s="475"/>
      <c r="BW48" s="475"/>
      <c r="BX48" s="475"/>
      <c r="BY48" s="475"/>
      <c r="BZ48" s="475"/>
      <c r="CA48" s="475"/>
      <c r="CB48" s="475"/>
      <c r="CC48" s="475"/>
      <c r="CD48" s="475"/>
      <c r="CE48" s="475"/>
      <c r="CF48" s="475"/>
    </row>
    <row r="49" spans="4:84" ht="15.75" thickBot="1">
      <c r="D49" s="364"/>
      <c r="E49" s="365"/>
      <c r="F49" s="1030"/>
      <c r="G49" s="1030"/>
      <c r="H49" s="1030"/>
      <c r="I49" s="1030"/>
      <c r="J49" s="1030"/>
      <c r="K49" s="1030"/>
      <c r="L49" s="1030"/>
      <c r="M49" s="1030"/>
      <c r="N49" s="1030"/>
      <c r="O49" s="1030"/>
      <c r="P49" s="1030"/>
      <c r="Q49" s="1030"/>
      <c r="R49" s="365"/>
      <c r="S49" s="538"/>
      <c r="T49" s="538"/>
      <c r="U49" s="538"/>
      <c r="V49" s="538"/>
      <c r="W49" s="538"/>
      <c r="X49" s="538"/>
      <c r="Y49" s="538"/>
      <c r="Z49" s="538"/>
      <c r="AA49" s="538"/>
      <c r="AB49" s="538"/>
      <c r="AC49" s="69"/>
      <c r="AD49" s="1030"/>
      <c r="AE49" s="1030"/>
      <c r="AF49" s="1030"/>
      <c r="AG49" s="1030"/>
      <c r="AH49" s="1030"/>
      <c r="AI49" s="1030"/>
      <c r="AJ49" s="1030"/>
      <c r="AK49" s="1030"/>
      <c r="AL49" s="1030"/>
      <c r="AM49" s="1030"/>
      <c r="AN49" s="1030"/>
      <c r="AO49" s="1030"/>
      <c r="AP49" s="1030"/>
      <c r="AQ49" s="365"/>
      <c r="AR49" s="365"/>
      <c r="AS49" s="365"/>
      <c r="AT49" s="365"/>
      <c r="AU49" s="365"/>
      <c r="AV49" s="365"/>
      <c r="AW49" s="365"/>
      <c r="AX49" s="365"/>
      <c r="AY49" s="365"/>
      <c r="AZ49" s="365"/>
      <c r="BA49" s="1039"/>
      <c r="BB49" s="1039"/>
      <c r="BC49" s="1039"/>
      <c r="BD49" s="1039"/>
      <c r="BE49" s="1039"/>
      <c r="BF49" s="1039"/>
      <c r="BG49" s="1040"/>
      <c r="BI49" s="475"/>
      <c r="BJ49" s="475"/>
      <c r="BK49" s="475"/>
      <c r="BL49" s="475"/>
      <c r="BM49" s="475"/>
      <c r="BN49" s="475"/>
      <c r="BO49" s="475"/>
      <c r="BP49" s="475"/>
      <c r="BQ49" s="475"/>
      <c r="BR49" s="475"/>
      <c r="BS49" s="475"/>
      <c r="BT49" s="475"/>
      <c r="BU49" s="475"/>
      <c r="BV49" s="475"/>
      <c r="BW49" s="475"/>
      <c r="BX49" s="475"/>
      <c r="BY49" s="475"/>
      <c r="BZ49" s="475"/>
      <c r="CA49" s="475"/>
      <c r="CB49" s="475"/>
      <c r="CC49" s="475"/>
      <c r="CD49" s="475"/>
      <c r="CE49" s="475"/>
      <c r="CF49" s="475"/>
    </row>
    <row r="50" spans="4:84" ht="15.75" thickBot="1">
      <c r="D50" s="1034" t="s">
        <v>2482</v>
      </c>
      <c r="E50" s="1035"/>
      <c r="F50" s="1035"/>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5"/>
      <c r="AL50" s="1035"/>
      <c r="AM50" s="1035"/>
      <c r="AN50" s="1035"/>
      <c r="AO50" s="1035"/>
      <c r="AP50" s="1035"/>
      <c r="AQ50" s="1035"/>
      <c r="AR50" s="1035"/>
      <c r="AS50" s="1035"/>
      <c r="AT50" s="1035"/>
      <c r="AU50" s="1035"/>
      <c r="AV50" s="1035"/>
      <c r="AW50" s="1035"/>
      <c r="AX50" s="1035"/>
      <c r="AY50" s="1035"/>
      <c r="AZ50" s="1035"/>
      <c r="BA50" s="1035"/>
      <c r="BB50" s="1035"/>
      <c r="BC50" s="1035"/>
      <c r="BD50" s="1035"/>
      <c r="BE50" s="1035"/>
      <c r="BF50" s="1035"/>
      <c r="BG50" s="103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5"/>
      <c r="CE50" s="475"/>
      <c r="CF50" s="475"/>
    </row>
    <row r="51" spans="4:84" ht="15.75" thickBot="1">
      <c r="D51" s="378"/>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80"/>
    </row>
    <row r="52" spans="4:84" ht="15.75" customHeight="1" thickBot="1">
      <c r="D52" s="381"/>
      <c r="E52" s="81"/>
      <c r="F52" s="69"/>
      <c r="G52" s="538" t="s">
        <v>2578</v>
      </c>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1036"/>
      <c r="BI52" s="476"/>
      <c r="BJ52" s="462"/>
      <c r="BK52" s="462"/>
      <c r="BL52" s="462"/>
      <c r="BM52" s="462"/>
      <c r="BN52" s="462"/>
      <c r="BO52" s="462"/>
      <c r="BP52" s="462"/>
      <c r="BQ52" s="462"/>
      <c r="BR52" s="462"/>
      <c r="BS52" s="462"/>
      <c r="BT52" s="462"/>
      <c r="BU52" s="462"/>
      <c r="BV52" s="462"/>
      <c r="BW52" s="462"/>
      <c r="BX52" s="462"/>
      <c r="BY52" s="462"/>
      <c r="BZ52" s="462"/>
      <c r="CA52" s="462"/>
      <c r="CB52" s="462"/>
      <c r="CC52" s="462"/>
      <c r="CD52" s="462"/>
      <c r="CE52" s="462"/>
      <c r="CF52" s="462"/>
    </row>
    <row r="53" spans="4:84" ht="15.75" thickBot="1">
      <c r="D53" s="381"/>
      <c r="E53" s="8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383"/>
      <c r="BI53" s="462"/>
      <c r="BJ53" s="462"/>
      <c r="BK53" s="462"/>
      <c r="BL53" s="462"/>
      <c r="BM53" s="462"/>
      <c r="BN53" s="462"/>
      <c r="BO53" s="462"/>
      <c r="BP53" s="462"/>
      <c r="BQ53" s="462"/>
      <c r="BR53" s="462"/>
      <c r="BS53" s="462"/>
      <c r="BT53" s="462"/>
      <c r="BU53" s="462"/>
      <c r="BV53" s="462"/>
      <c r="BW53" s="462"/>
      <c r="BX53" s="462"/>
      <c r="BY53" s="462"/>
      <c r="BZ53" s="462"/>
      <c r="CA53" s="462"/>
      <c r="CB53" s="462"/>
      <c r="CC53" s="462"/>
      <c r="CD53" s="462"/>
      <c r="CE53" s="462"/>
      <c r="CF53" s="462"/>
    </row>
    <row r="54" spans="4:84" ht="18.75" customHeight="1" thickBot="1">
      <c r="D54" s="381"/>
      <c r="E54" s="81"/>
      <c r="F54" s="69"/>
      <c r="G54" s="1030" t="s">
        <v>368</v>
      </c>
      <c r="H54" s="1030"/>
      <c r="I54" s="1030"/>
      <c r="J54" s="1030"/>
      <c r="K54" s="1030"/>
      <c r="L54" s="1030"/>
      <c r="M54" s="1030"/>
      <c r="N54" s="1030"/>
      <c r="O54" s="1030"/>
      <c r="P54" s="1030"/>
      <c r="Q54" s="1030"/>
      <c r="R54" s="1030"/>
      <c r="S54" s="1030"/>
      <c r="T54" s="1030"/>
      <c r="U54" s="1030"/>
      <c r="V54" s="1030"/>
      <c r="W54" s="1030"/>
      <c r="X54" s="1030"/>
      <c r="Y54" s="1030"/>
      <c r="Z54" s="1030"/>
      <c r="AA54" s="1030"/>
      <c r="AB54" s="1030"/>
      <c r="AC54" s="1030"/>
      <c r="AD54" s="1030"/>
      <c r="AE54" s="1030"/>
      <c r="AF54" s="1030"/>
      <c r="AG54" s="1030"/>
      <c r="AH54" s="1030"/>
      <c r="AI54" s="1030"/>
      <c r="AJ54" s="1030"/>
      <c r="AK54" s="1030"/>
      <c r="AL54" s="1030"/>
      <c r="AM54" s="1030"/>
      <c r="AN54" s="1030"/>
      <c r="AO54" s="1030"/>
      <c r="AP54" s="1030"/>
      <c r="AQ54" s="1030"/>
      <c r="AR54" s="1030"/>
      <c r="AS54" s="1030"/>
      <c r="AT54" s="1030"/>
      <c r="AU54" s="1030"/>
      <c r="AV54" s="1030"/>
      <c r="AW54" s="1030"/>
      <c r="AX54" s="1030"/>
      <c r="AY54" s="1030"/>
      <c r="AZ54" s="1030"/>
      <c r="BA54" s="1030"/>
      <c r="BB54" s="1030"/>
      <c r="BC54" s="1030"/>
      <c r="BD54" s="1030"/>
      <c r="BE54" s="1030"/>
      <c r="BF54" s="1030"/>
      <c r="BG54" s="1037"/>
      <c r="BI54" s="462"/>
      <c r="BJ54" s="462"/>
      <c r="BK54" s="462"/>
      <c r="BL54" s="462"/>
      <c r="BM54" s="462"/>
      <c r="BN54" s="462"/>
      <c r="BO54" s="462"/>
      <c r="BP54" s="462"/>
      <c r="BQ54" s="462"/>
      <c r="BR54" s="462"/>
      <c r="BS54" s="462"/>
      <c r="BT54" s="462"/>
      <c r="BU54" s="462"/>
      <c r="BV54" s="462"/>
      <c r="BW54" s="462"/>
      <c r="BX54" s="462"/>
      <c r="BY54" s="462"/>
      <c r="BZ54" s="462"/>
      <c r="CA54" s="462"/>
      <c r="CB54" s="462"/>
      <c r="CC54" s="462"/>
      <c r="CD54" s="462"/>
      <c r="CE54" s="462"/>
      <c r="CF54" s="462"/>
    </row>
    <row r="55" spans="4:84" ht="15.75" thickBot="1">
      <c r="D55" s="381"/>
      <c r="E55" s="89"/>
      <c r="F55" s="69"/>
      <c r="G55" s="1030"/>
      <c r="H55" s="1030"/>
      <c r="I55" s="1030"/>
      <c r="J55" s="1030"/>
      <c r="K55" s="1030"/>
      <c r="L55" s="1030"/>
      <c r="M55" s="1030"/>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0"/>
      <c r="AL55" s="1030"/>
      <c r="AM55" s="1030"/>
      <c r="AN55" s="1030"/>
      <c r="AO55" s="1030"/>
      <c r="AP55" s="1030"/>
      <c r="AQ55" s="1030"/>
      <c r="AR55" s="1030"/>
      <c r="AS55" s="1030"/>
      <c r="AT55" s="1030"/>
      <c r="AU55" s="1030"/>
      <c r="AV55" s="1030"/>
      <c r="AW55" s="1030"/>
      <c r="AX55" s="1030"/>
      <c r="AY55" s="1030"/>
      <c r="AZ55" s="1030"/>
      <c r="BA55" s="1030"/>
      <c r="BB55" s="1030"/>
      <c r="BC55" s="1030"/>
      <c r="BD55" s="1030"/>
      <c r="BE55" s="1030"/>
      <c r="BF55" s="1030"/>
      <c r="BG55" s="1037"/>
      <c r="BI55" s="462"/>
      <c r="BJ55" s="462"/>
      <c r="BK55" s="462"/>
      <c r="BL55" s="462"/>
      <c r="BM55" s="462"/>
      <c r="BN55" s="462"/>
      <c r="BO55" s="462"/>
      <c r="BP55" s="462"/>
      <c r="BQ55" s="462"/>
      <c r="BR55" s="462"/>
      <c r="BS55" s="462"/>
      <c r="BT55" s="462"/>
      <c r="BU55" s="462"/>
      <c r="BV55" s="462"/>
      <c r="BW55" s="462"/>
      <c r="BX55" s="462"/>
      <c r="BY55" s="462"/>
      <c r="BZ55" s="462"/>
      <c r="CA55" s="462"/>
      <c r="CB55" s="462"/>
      <c r="CC55" s="462"/>
      <c r="CD55" s="462"/>
      <c r="CE55" s="462"/>
      <c r="CF55" s="462"/>
    </row>
    <row r="56" spans="4:84" ht="15.75" customHeight="1" thickBot="1">
      <c r="D56" s="386"/>
      <c r="E56" s="81"/>
      <c r="F56" s="386"/>
      <c r="G56" s="538" t="s">
        <v>369</v>
      </c>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1036"/>
      <c r="BI56" s="462"/>
      <c r="BJ56" s="462"/>
      <c r="BK56" s="462"/>
      <c r="BL56" s="462"/>
      <c r="BM56" s="462"/>
      <c r="BN56" s="462"/>
      <c r="BO56" s="462"/>
      <c r="BP56" s="462"/>
      <c r="BQ56" s="462"/>
      <c r="BR56" s="462"/>
      <c r="BS56" s="462"/>
      <c r="BT56" s="462"/>
      <c r="BU56" s="462"/>
      <c r="BV56" s="462"/>
      <c r="BW56" s="462"/>
      <c r="BX56" s="462"/>
      <c r="BY56" s="462"/>
      <c r="BZ56" s="462"/>
      <c r="CA56" s="462"/>
      <c r="CB56" s="462"/>
      <c r="CC56" s="462"/>
      <c r="CD56" s="462"/>
      <c r="CE56" s="462"/>
      <c r="CF56" s="462"/>
    </row>
    <row r="57" spans="4:84" ht="15.75" thickBot="1">
      <c r="D57" s="387"/>
      <c r="E57" s="382"/>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5"/>
      <c r="BI57" s="462"/>
      <c r="BJ57" s="462"/>
      <c r="BK57" s="462"/>
      <c r="BL57" s="462"/>
      <c r="BM57" s="462"/>
      <c r="BN57" s="462"/>
      <c r="BO57" s="462"/>
      <c r="BP57" s="462"/>
      <c r="BQ57" s="462"/>
      <c r="BR57" s="462"/>
      <c r="BS57" s="462"/>
      <c r="BT57" s="462"/>
      <c r="BU57" s="462"/>
      <c r="BV57" s="462"/>
      <c r="BW57" s="462"/>
      <c r="BX57" s="462"/>
      <c r="BY57" s="462"/>
      <c r="BZ57" s="462"/>
      <c r="CA57" s="462"/>
      <c r="CB57" s="462"/>
      <c r="CC57" s="462"/>
      <c r="CD57" s="462"/>
      <c r="CE57" s="462"/>
      <c r="CF57" s="462"/>
    </row>
    <row r="58" spans="4:84" ht="15.75" thickBot="1">
      <c r="D58" s="1029" t="s">
        <v>2483</v>
      </c>
      <c r="E58" s="1029"/>
      <c r="F58" s="1029"/>
      <c r="G58" s="1029"/>
      <c r="H58" s="1029"/>
      <c r="I58" s="1029"/>
      <c r="J58" s="1029"/>
      <c r="K58" s="1029"/>
      <c r="L58" s="1029"/>
      <c r="M58" s="1029"/>
      <c r="N58" s="1029"/>
      <c r="O58" s="1029"/>
      <c r="P58" s="1029"/>
      <c r="Q58" s="1029"/>
      <c r="R58" s="1029"/>
      <c r="S58" s="1029"/>
      <c r="T58" s="1029"/>
      <c r="U58" s="1029"/>
      <c r="V58" s="1029"/>
      <c r="W58" s="1029"/>
      <c r="X58" s="1029"/>
      <c r="Y58" s="1029"/>
      <c r="Z58" s="1029"/>
      <c r="AA58" s="1029"/>
      <c r="AB58" s="1029"/>
      <c r="AC58" s="1029"/>
      <c r="AD58" s="1029"/>
      <c r="AE58" s="1029"/>
      <c r="AF58" s="1029"/>
      <c r="AG58" s="1029"/>
      <c r="AH58" s="1029"/>
      <c r="AI58" s="1029"/>
      <c r="AJ58" s="1029"/>
      <c r="AK58" s="1029"/>
      <c r="AL58" s="1029"/>
      <c r="AM58" s="1029"/>
      <c r="AN58" s="1029"/>
      <c r="AO58" s="1029"/>
      <c r="AP58" s="1029"/>
      <c r="AQ58" s="1029"/>
      <c r="AR58" s="1029"/>
      <c r="AS58" s="1029"/>
      <c r="AT58" s="1029"/>
      <c r="AU58" s="1029"/>
      <c r="AV58" s="1029"/>
      <c r="AW58" s="1029"/>
      <c r="AX58" s="1029"/>
      <c r="AY58" s="1029"/>
      <c r="AZ58" s="1029"/>
      <c r="BA58" s="1029"/>
      <c r="BB58" s="1029"/>
      <c r="BC58" s="1029"/>
      <c r="BD58" s="1029"/>
      <c r="BE58" s="1029"/>
      <c r="BF58" s="1029"/>
      <c r="BG58" s="1029"/>
      <c r="BI58" s="462"/>
      <c r="BJ58" s="462"/>
      <c r="BK58" s="462"/>
      <c r="BL58" s="462"/>
      <c r="BM58" s="462"/>
      <c r="BN58" s="462"/>
      <c r="BO58" s="462"/>
      <c r="BP58" s="462"/>
      <c r="BQ58" s="462"/>
      <c r="BR58" s="462"/>
      <c r="BS58" s="462"/>
      <c r="BT58" s="462"/>
      <c r="BU58" s="462"/>
      <c r="BV58" s="462"/>
      <c r="BW58" s="462"/>
      <c r="BX58" s="462"/>
      <c r="BY58" s="462"/>
      <c r="BZ58" s="462"/>
      <c r="CA58" s="462"/>
      <c r="CB58" s="462"/>
      <c r="CC58" s="462"/>
      <c r="CD58" s="462"/>
      <c r="CE58" s="462"/>
      <c r="CF58" s="462"/>
    </row>
    <row r="59" spans="4:84" ht="87.75" customHeight="1" thickBot="1">
      <c r="D59" s="1033"/>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1" t="s">
        <v>2613</v>
      </c>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I59" s="474"/>
      <c r="BJ59" s="474"/>
      <c r="BK59" s="474"/>
      <c r="BL59" s="474"/>
      <c r="BM59" s="474"/>
      <c r="BN59" s="474"/>
      <c r="BO59" s="474"/>
      <c r="BP59" s="474"/>
    </row>
    <row r="60" spans="4:84" ht="15.75" thickBot="1">
      <c r="D60" s="1029" t="s">
        <v>2454</v>
      </c>
      <c r="E60" s="1029"/>
      <c r="F60" s="1029"/>
      <c r="G60" s="1029"/>
      <c r="H60" s="1029"/>
      <c r="I60" s="1029"/>
      <c r="J60" s="1029"/>
      <c r="K60" s="1029"/>
      <c r="L60" s="1029"/>
      <c r="M60" s="1029"/>
      <c r="N60" s="1029"/>
      <c r="O60" s="1029"/>
      <c r="P60" s="1029"/>
      <c r="Q60" s="1029"/>
      <c r="R60" s="1029"/>
      <c r="S60" s="1029"/>
      <c r="T60" s="1029"/>
      <c r="U60" s="1029"/>
      <c r="V60" s="1029"/>
      <c r="W60" s="1029"/>
      <c r="X60" s="1029"/>
      <c r="Y60" s="1029"/>
      <c r="Z60" s="1029"/>
      <c r="AA60" s="1029"/>
      <c r="AB60" s="1029"/>
      <c r="AC60" s="1029"/>
      <c r="AD60" s="1029"/>
      <c r="AE60" s="1029"/>
      <c r="AF60" s="1029"/>
      <c r="AG60" s="1029"/>
      <c r="AH60" s="1029"/>
      <c r="AI60" s="1029"/>
      <c r="AJ60" s="1029"/>
      <c r="AK60" s="1029"/>
      <c r="AL60" s="1029"/>
      <c r="AM60" s="1029"/>
      <c r="AN60" s="1029"/>
      <c r="AO60" s="1029"/>
      <c r="AP60" s="1029"/>
      <c r="AQ60" s="1029"/>
      <c r="AR60" s="1029"/>
      <c r="AS60" s="1029"/>
      <c r="AT60" s="1029"/>
      <c r="AU60" s="1029"/>
      <c r="AV60" s="1029"/>
      <c r="AW60" s="1029"/>
      <c r="AX60" s="1029"/>
      <c r="AY60" s="1029"/>
      <c r="AZ60" s="1029"/>
      <c r="BA60" s="1029"/>
      <c r="BB60" s="1029"/>
      <c r="BC60" s="1029"/>
      <c r="BD60" s="1029"/>
      <c r="BE60" s="1029"/>
      <c r="BF60" s="1029"/>
      <c r="BG60" s="1029"/>
    </row>
    <row r="61" spans="4:84">
      <c r="D61" s="378"/>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80"/>
    </row>
    <row r="62" spans="4:84" ht="15.75" thickBot="1">
      <c r="D62" s="381"/>
      <c r="E62" s="69" t="s">
        <v>2125</v>
      </c>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383"/>
    </row>
    <row r="63" spans="4:84" ht="15.75" thickBot="1">
      <c r="D63" s="381"/>
      <c r="E63" s="81"/>
      <c r="F63" s="69" t="s">
        <v>2468</v>
      </c>
      <c r="G63" s="69"/>
      <c r="H63" s="69"/>
      <c r="I63" s="69"/>
      <c r="J63" s="69"/>
      <c r="K63" s="69"/>
      <c r="L63" s="69"/>
      <c r="M63" s="69"/>
      <c r="N63" s="69"/>
      <c r="O63" s="69"/>
      <c r="P63" s="69"/>
      <c r="Q63" s="69"/>
      <c r="R63" s="69"/>
      <c r="S63" s="69"/>
      <c r="T63" s="81"/>
      <c r="U63" s="69" t="s">
        <v>2469</v>
      </c>
      <c r="V63" s="69"/>
      <c r="W63" s="69"/>
      <c r="X63" s="69"/>
      <c r="Y63" s="69"/>
      <c r="Z63" s="69"/>
      <c r="AA63" s="69"/>
      <c r="AB63" s="69"/>
      <c r="AC63" s="69"/>
      <c r="AD63" s="69"/>
      <c r="AE63" s="69"/>
      <c r="AF63" s="69"/>
      <c r="AG63" s="69"/>
      <c r="AH63" s="69"/>
      <c r="AI63" s="69"/>
      <c r="AJ63" s="69"/>
      <c r="AK63" s="81"/>
      <c r="AL63" s="69" t="s">
        <v>2470</v>
      </c>
      <c r="AM63" s="69"/>
      <c r="AN63" s="69"/>
      <c r="AO63" s="69"/>
      <c r="AP63" s="69"/>
      <c r="AQ63" s="69"/>
      <c r="AR63" s="69"/>
      <c r="AS63" s="69"/>
      <c r="AT63" s="69"/>
      <c r="AU63" s="69"/>
      <c r="AV63" s="69"/>
      <c r="AW63" s="69"/>
      <c r="AX63" s="69"/>
      <c r="AY63" s="69"/>
      <c r="AZ63" s="69"/>
      <c r="BA63" s="69"/>
      <c r="BB63" s="69"/>
      <c r="BC63" s="69"/>
      <c r="BD63" s="69"/>
      <c r="BE63" s="69"/>
      <c r="BF63" s="69"/>
      <c r="BG63" s="383"/>
    </row>
    <row r="64" spans="4:84" ht="15.75" thickBot="1">
      <c r="D64" s="387"/>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5"/>
    </row>
    <row r="65" spans="13:59">
      <c r="M65" s="1104" t="s">
        <v>2537</v>
      </c>
      <c r="N65" s="1105"/>
      <c r="O65" s="1105"/>
      <c r="P65" s="1105"/>
      <c r="Q65" s="1105"/>
      <c r="R65" s="1105"/>
      <c r="S65" s="1105"/>
      <c r="T65" s="1105"/>
      <c r="U65" s="1105"/>
      <c r="V65" s="1105"/>
      <c r="W65" s="1105"/>
      <c r="X65" s="1105"/>
      <c r="Y65" s="1105"/>
      <c r="Z65" s="1105"/>
      <c r="AA65" s="1105"/>
      <c r="AB65" s="1105"/>
      <c r="AC65" s="1105"/>
      <c r="AD65" s="1105"/>
      <c r="AE65" s="1105"/>
      <c r="AF65" s="1105"/>
      <c r="AG65" s="1105"/>
      <c r="AH65" s="1105"/>
      <c r="AI65" s="1105"/>
      <c r="AJ65" s="1105"/>
      <c r="AK65" s="1105"/>
      <c r="AL65" s="1105"/>
      <c r="AM65" s="1105"/>
      <c r="AN65" s="1105"/>
      <c r="AO65" s="1105"/>
      <c r="AP65" s="1105"/>
      <c r="AQ65" s="1105"/>
      <c r="AR65" s="1105"/>
      <c r="AS65" s="1105"/>
      <c r="AT65" s="1105"/>
      <c r="AU65" s="1105"/>
      <c r="AV65" s="1105"/>
      <c r="AZ65" s="1021" t="s">
        <v>2612</v>
      </c>
      <c r="BA65" s="1021"/>
      <c r="BB65" s="1021"/>
      <c r="BC65" s="1021"/>
      <c r="BD65" s="1021"/>
      <c r="BE65" s="1021"/>
      <c r="BF65" s="1021"/>
      <c r="BG65" s="1021"/>
    </row>
    <row r="67" spans="13:59">
      <c r="S67" s="427"/>
    </row>
    <row r="68" spans="13:59">
      <c r="S68" s="428"/>
    </row>
    <row r="69" spans="13:59">
      <c r="S69" s="429"/>
    </row>
  </sheetData>
  <mergeCells count="302">
    <mergeCell ref="M65:AV65"/>
    <mergeCell ref="M4:Q4"/>
    <mergeCell ref="S4:X4"/>
    <mergeCell ref="AA4:AG4"/>
    <mergeCell ref="D20:BG20"/>
    <mergeCell ref="D24:L24"/>
    <mergeCell ref="M24:AA24"/>
    <mergeCell ref="AB24:AE24"/>
    <mergeCell ref="AF24:AJ24"/>
    <mergeCell ref="AK24:AN24"/>
    <mergeCell ref="AT18:AX18"/>
    <mergeCell ref="AY18:BG18"/>
    <mergeCell ref="D19:L19"/>
    <mergeCell ref="M19:AA19"/>
    <mergeCell ref="AD19:AE19"/>
    <mergeCell ref="AY13:BG13"/>
    <mergeCell ref="D14:J14"/>
    <mergeCell ref="K14:L14"/>
    <mergeCell ref="M14:S14"/>
    <mergeCell ref="T14:AB14"/>
    <mergeCell ref="AP25:AT25"/>
    <mergeCell ref="AU25:AY25"/>
    <mergeCell ref="D18:L18"/>
    <mergeCell ref="M18:AA18"/>
    <mergeCell ref="AB18:AE18"/>
    <mergeCell ref="AF18:AJ18"/>
    <mergeCell ref="AK18:AN18"/>
    <mergeCell ref="AO18:AS18"/>
    <mergeCell ref="AZ19:BG19"/>
    <mergeCell ref="D27:K27"/>
    <mergeCell ref="L27:S27"/>
    <mergeCell ref="AT24:AX24"/>
    <mergeCell ref="AY24:BG24"/>
    <mergeCell ref="D25:L25"/>
    <mergeCell ref="M25:AA25"/>
    <mergeCell ref="AB25:AC25"/>
    <mergeCell ref="AD25:AE25"/>
    <mergeCell ref="AH25:AI25"/>
    <mergeCell ref="AK25:AO25"/>
    <mergeCell ref="D26:X26"/>
    <mergeCell ref="AO24:AS24"/>
    <mergeCell ref="AZ25:BG25"/>
    <mergeCell ref="AH19:AI19"/>
    <mergeCell ref="AK19:AO19"/>
    <mergeCell ref="AP19:AT19"/>
    <mergeCell ref="AU19:AY19"/>
    <mergeCell ref="AB19:AC19"/>
    <mergeCell ref="D1:AZ1"/>
    <mergeCell ref="M3:Q3"/>
    <mergeCell ref="S3:X3"/>
    <mergeCell ref="AA3:AG3"/>
    <mergeCell ref="D12:BG12"/>
    <mergeCell ref="D7:BG7"/>
    <mergeCell ref="D8:BG8"/>
    <mergeCell ref="AX10:BB10"/>
    <mergeCell ref="AB17:AI17"/>
    <mergeCell ref="AJ17:AN17"/>
    <mergeCell ref="D15:BG15"/>
    <mergeCell ref="M13:AA13"/>
    <mergeCell ref="D13:L13"/>
    <mergeCell ref="D16:BG16"/>
    <mergeCell ref="D17:L17"/>
    <mergeCell ref="M17:AA17"/>
    <mergeCell ref="AB13:AN13"/>
    <mergeCell ref="AO13:AX13"/>
    <mergeCell ref="AC14:AE14"/>
    <mergeCell ref="AF14:AH14"/>
    <mergeCell ref="AJ14:AK14"/>
    <mergeCell ref="AM14:AN14"/>
    <mergeCell ref="AP14:AR14"/>
    <mergeCell ref="AV14:AY14"/>
    <mergeCell ref="I38:K38"/>
    <mergeCell ref="Z32:AA32"/>
    <mergeCell ref="L36:M36"/>
    <mergeCell ref="N36:O36"/>
    <mergeCell ref="P36:Q36"/>
    <mergeCell ref="R36:S36"/>
    <mergeCell ref="T36:U36"/>
    <mergeCell ref="X35:Y35"/>
    <mergeCell ref="Z35:AA35"/>
    <mergeCell ref="L37:M37"/>
    <mergeCell ref="N37:O37"/>
    <mergeCell ref="P37:Q37"/>
    <mergeCell ref="R37:S37"/>
    <mergeCell ref="T37:U37"/>
    <mergeCell ref="V37:W37"/>
    <mergeCell ref="V38:W38"/>
    <mergeCell ref="R32:S32"/>
    <mergeCell ref="T32:U32"/>
    <mergeCell ref="L35:M35"/>
    <mergeCell ref="N35:O35"/>
    <mergeCell ref="P35:Q35"/>
    <mergeCell ref="R35:S35"/>
    <mergeCell ref="T35:U35"/>
    <mergeCell ref="V35:W35"/>
    <mergeCell ref="BF31:BG31"/>
    <mergeCell ref="AT31:AU31"/>
    <mergeCell ref="AV31:AW31"/>
    <mergeCell ref="AX31:AY31"/>
    <mergeCell ref="Z31:AA31"/>
    <mergeCell ref="AD33:AE33"/>
    <mergeCell ref="AF33:AG33"/>
    <mergeCell ref="AH33:AI33"/>
    <mergeCell ref="AJ33:AK33"/>
    <mergeCell ref="I30:K30"/>
    <mergeCell ref="I31:K31"/>
    <mergeCell ref="I32:K32"/>
    <mergeCell ref="L32:M32"/>
    <mergeCell ref="N32:O32"/>
    <mergeCell ref="P32:Q32"/>
    <mergeCell ref="AN31:AO31"/>
    <mergeCell ref="AP31:AQ31"/>
    <mergeCell ref="AR31:AS31"/>
    <mergeCell ref="AB31:AC31"/>
    <mergeCell ref="AD31:AE31"/>
    <mergeCell ref="AF31:AG31"/>
    <mergeCell ref="AH31:AI31"/>
    <mergeCell ref="AJ31:AK31"/>
    <mergeCell ref="AL31:AM31"/>
    <mergeCell ref="V32:W32"/>
    <mergeCell ref="X32:Y32"/>
    <mergeCell ref="AN33:AO33"/>
    <mergeCell ref="AP33:AQ33"/>
    <mergeCell ref="AN35:AO35"/>
    <mergeCell ref="AP35:AQ35"/>
    <mergeCell ref="AZ33:BA33"/>
    <mergeCell ref="AB32:AC32"/>
    <mergeCell ref="AF32:AG32"/>
    <mergeCell ref="AH32:AI32"/>
    <mergeCell ref="AZ31:BA31"/>
    <mergeCell ref="AL33:AM33"/>
    <mergeCell ref="AH34:AI34"/>
    <mergeCell ref="AJ34:AK34"/>
    <mergeCell ref="AB33:AC33"/>
    <mergeCell ref="L31:M31"/>
    <mergeCell ref="N31:O31"/>
    <mergeCell ref="P31:Q31"/>
    <mergeCell ref="R31:S31"/>
    <mergeCell ref="T31:U31"/>
    <mergeCell ref="V31:W31"/>
    <mergeCell ref="X31:Y31"/>
    <mergeCell ref="AR34:AS34"/>
    <mergeCell ref="AT34:AU34"/>
    <mergeCell ref="AV34:AW34"/>
    <mergeCell ref="L34:M34"/>
    <mergeCell ref="N34:O34"/>
    <mergeCell ref="P34:Q34"/>
    <mergeCell ref="R34:S34"/>
    <mergeCell ref="T34:U34"/>
    <mergeCell ref="V34:W34"/>
    <mergeCell ref="X34:Y34"/>
    <mergeCell ref="AL34:AM34"/>
    <mergeCell ref="AN34:AO34"/>
    <mergeCell ref="AP34:AQ34"/>
    <mergeCell ref="Z34:AA34"/>
    <mergeCell ref="AB34:AC34"/>
    <mergeCell ref="AD34:AE34"/>
    <mergeCell ref="AF34:AG34"/>
    <mergeCell ref="AL36:AM36"/>
    <mergeCell ref="AJ35:AK35"/>
    <mergeCell ref="AL35:AM35"/>
    <mergeCell ref="V36:W36"/>
    <mergeCell ref="X36:Y36"/>
    <mergeCell ref="Z36:AA36"/>
    <mergeCell ref="AB36:AC36"/>
    <mergeCell ref="AD36:AE36"/>
    <mergeCell ref="AF36:AG36"/>
    <mergeCell ref="I35:K35"/>
    <mergeCell ref="I36:K36"/>
    <mergeCell ref="AB35:AC35"/>
    <mergeCell ref="AD35:AE35"/>
    <mergeCell ref="AF35:AG35"/>
    <mergeCell ref="AH35:AI35"/>
    <mergeCell ref="AH36:AI36"/>
    <mergeCell ref="AJ36:AK36"/>
    <mergeCell ref="I33:K33"/>
    <mergeCell ref="I34:K34"/>
    <mergeCell ref="D30:H38"/>
    <mergeCell ref="I37:K37"/>
    <mergeCell ref="AZ34:BA34"/>
    <mergeCell ref="BB34:BC34"/>
    <mergeCell ref="BD34:BE34"/>
    <mergeCell ref="BD32:BE32"/>
    <mergeCell ref="L33:M33"/>
    <mergeCell ref="N33:O33"/>
    <mergeCell ref="P33:Q33"/>
    <mergeCell ref="R33:S33"/>
    <mergeCell ref="T33:U33"/>
    <mergeCell ref="V33:W33"/>
    <mergeCell ref="X33:Y33"/>
    <mergeCell ref="Z33:AA33"/>
    <mergeCell ref="AP32:AQ32"/>
    <mergeCell ref="AR32:AS32"/>
    <mergeCell ref="AT32:AU32"/>
    <mergeCell ref="AV32:AW32"/>
    <mergeCell ref="AX32:AY32"/>
    <mergeCell ref="AZ32:BA32"/>
    <mergeCell ref="AD32:AE32"/>
    <mergeCell ref="BB32:BC32"/>
    <mergeCell ref="BB33:BC33"/>
    <mergeCell ref="AX33:AY33"/>
    <mergeCell ref="AR35:AS35"/>
    <mergeCell ref="AJ32:AK32"/>
    <mergeCell ref="AL32:AM32"/>
    <mergeCell ref="AN32:AO32"/>
    <mergeCell ref="AV33:AW33"/>
    <mergeCell ref="D60:BG60"/>
    <mergeCell ref="F44:Q45"/>
    <mergeCell ref="AD44:AP45"/>
    <mergeCell ref="F46:Q47"/>
    <mergeCell ref="S46:AB47"/>
    <mergeCell ref="AD46:AP47"/>
    <mergeCell ref="D58:BG58"/>
    <mergeCell ref="AC59:BG59"/>
    <mergeCell ref="D59:AB59"/>
    <mergeCell ref="D50:BG50"/>
    <mergeCell ref="G52:BG52"/>
    <mergeCell ref="G56:BG56"/>
    <mergeCell ref="G54:BG55"/>
    <mergeCell ref="F48:Q49"/>
    <mergeCell ref="AD48:AP49"/>
    <mergeCell ref="S48:AB49"/>
    <mergeCell ref="BA48:BG49"/>
    <mergeCell ref="S44:AB45"/>
    <mergeCell ref="D40:BG40"/>
    <mergeCell ref="BF38:BG38"/>
    <mergeCell ref="BF37:BG37"/>
    <mergeCell ref="AT38:AU38"/>
    <mergeCell ref="AV38:AW38"/>
    <mergeCell ref="AX38:AY38"/>
    <mergeCell ref="AZ38:BA38"/>
    <mergeCell ref="BB38:BC38"/>
    <mergeCell ref="AT37:AU37"/>
    <mergeCell ref="AV37:AW37"/>
    <mergeCell ref="AR37:AS37"/>
    <mergeCell ref="AN36:AO36"/>
    <mergeCell ref="AP36:AQ36"/>
    <mergeCell ref="CE28:CL28"/>
    <mergeCell ref="CM28:CT28"/>
    <mergeCell ref="AV36:AW36"/>
    <mergeCell ref="AX36:AY36"/>
    <mergeCell ref="AZ36:BA36"/>
    <mergeCell ref="BB36:BC36"/>
    <mergeCell ref="AR36:AS36"/>
    <mergeCell ref="BD36:BE36"/>
    <mergeCell ref="AT36:AU36"/>
    <mergeCell ref="BB31:BC31"/>
    <mergeCell ref="BD31:BE31"/>
    <mergeCell ref="AV35:AW35"/>
    <mergeCell ref="AX35:AY35"/>
    <mergeCell ref="AZ35:BA35"/>
    <mergeCell ref="BB35:BC35"/>
    <mergeCell ref="BD35:BE35"/>
    <mergeCell ref="AT35:AU35"/>
    <mergeCell ref="BD33:BE33"/>
    <mergeCell ref="AR33:AS33"/>
    <mergeCell ref="AT33:AU33"/>
    <mergeCell ref="AX34:AY34"/>
    <mergeCell ref="T38:U38"/>
    <mergeCell ref="AJ37:AK37"/>
    <mergeCell ref="AL37:AM37"/>
    <mergeCell ref="AN37:AO37"/>
    <mergeCell ref="AP37:AQ37"/>
    <mergeCell ref="AH38:AI38"/>
    <mergeCell ref="AJ38:AK38"/>
    <mergeCell ref="AL38:AM38"/>
    <mergeCell ref="X38:Y38"/>
    <mergeCell ref="Z38:AA38"/>
    <mergeCell ref="AB38:AC38"/>
    <mergeCell ref="AD38:AE38"/>
    <mergeCell ref="AF38:AG38"/>
    <mergeCell ref="AF37:AG37"/>
    <mergeCell ref="AH37:AI37"/>
    <mergeCell ref="X37:Y37"/>
    <mergeCell ref="Z37:AA37"/>
    <mergeCell ref="AB37:AC37"/>
    <mergeCell ref="AD37:AE37"/>
    <mergeCell ref="AN38:AO38"/>
    <mergeCell ref="AL10:AT10"/>
    <mergeCell ref="AO17:AT17"/>
    <mergeCell ref="AU17:AX17"/>
    <mergeCell ref="AY17:BB17"/>
    <mergeCell ref="BC17:BG17"/>
    <mergeCell ref="AZ65:BG65"/>
    <mergeCell ref="D39:BG39"/>
    <mergeCell ref="BD37:BE37"/>
    <mergeCell ref="L38:M38"/>
    <mergeCell ref="N38:O38"/>
    <mergeCell ref="P38:Q38"/>
    <mergeCell ref="R38:S38"/>
    <mergeCell ref="L30:BG30"/>
    <mergeCell ref="BF32:BG32"/>
    <mergeCell ref="BF33:BG33"/>
    <mergeCell ref="BF34:BG34"/>
    <mergeCell ref="BF35:BG35"/>
    <mergeCell ref="BF36:BG36"/>
    <mergeCell ref="BD38:BE38"/>
    <mergeCell ref="AP38:AQ38"/>
    <mergeCell ref="AR38:AS38"/>
    <mergeCell ref="AX37:AY37"/>
    <mergeCell ref="AZ37:BA37"/>
    <mergeCell ref="BB37:BC37"/>
  </mergeCells>
  <phoneticPr fontId="51" type="noConversion"/>
  <dataValidations xWindow="918" yWindow="421" count="21">
    <dataValidation operator="lessThan" allowBlank="1" showInputMessage="1" showErrorMessage="1" errorTitle="ESPACIO EN BLANCO" error="DILIGENCIAR FECHA" prompt="Fecha en la que la ARL recibe el formulario de afiliación y/o traslado del empleador al Sistema General de Riesgos - SGRL." sqref="M4:Q4"/>
    <dataValidation allowBlank="1" showInputMessage="1" showErrorMessage="1" prompt="Afiliación primera vez corresponde a día calendario siguiente de la radicacion ante Colmena Seguros._x000a_Afiliación traslado corresponde al primer día del mes subsiguiente de la radicacion de la carta de traslado ante la anterior ARL" sqref="S4:X4"/>
    <dataValidation allowBlank="1" showInputMessage="1" showErrorMessage="1" promptTitle="campo exclusivo Colmena Seguros" prompt="número que se asigna en forma consecutiva a cada tramite" sqref="AA4:AG4"/>
    <dataValidation allowBlank="1" showInputMessage="1" showErrorMessage="1" promptTitle="campo exclusivo Colmena Seguros" prompt="Código de la sucursal" sqref="AV4:AZ4"/>
    <dataValidation allowBlank="1" showInputMessage="1" showErrorMessage="1" promptTitle="campo excliusivo Colmena Seguros" prompt="Ciudad y Departamento de la afiliación" sqref="BA3:BG3"/>
    <dataValidation allowBlank="1" showInputMessage="1" showErrorMessage="1" promptTitle="campo exclusivo Colmena Seguros" prompt="Nombre de la sucursal" sqref="BC4:BG4"/>
    <dataValidation allowBlank="1" showInputMessage="1" showErrorMessage="1" promptTitle="Dato Obligatorio" prompt="Primer Apellido: debe ser registrado en la casilla correspondiente, en forma idéntica a como aparecen en el documento de identificación." sqref="M13"/>
    <dataValidation allowBlank="1" showInputMessage="1" showErrorMessage="1" promptTitle="Dato Obligatorio" prompt="Primer Nombre: Debe ser registrado en la casilla correspondiente, en forma idéntica a como aparecen en el documento de identificación." sqref="AO13"/>
    <dataValidation allowBlank="1" showInputMessage="1" showErrorMessage="1" promptTitle="Dato Obligatorio" prompt="Es el número con el cual se identifica como persona única y debe registrarlo exactamente como figura en el documento de identificación." sqref="T14:U14"/>
    <dataValidation allowBlank="1" showInputMessage="1" showErrorMessage="1" prompt="Debe escribir la cuenta de correo institucional, inclusive los caracteres especiales (_,&quot;)" sqref="AY24 AY18"/>
    <dataValidation allowBlank="1" showInputMessage="1" showErrorMessage="1" prompt="Segundo Nombre: Debe ser registrado en la casilla correspondiente, en forma idéntica a como aparecen en el documento de identificación.." sqref="AY13:BG13"/>
    <dataValidation allowBlank="1" showInputMessage="1" showErrorMessage="1" prompt="Segundo Apellido: debe ser registrado en la casilla correspondiente, en forma idéntica a como aparecen en el documento de identificación." sqref="AB13:AN13"/>
    <dataValidation allowBlank="1" showInputMessage="1" showErrorMessage="1" prompt="Aplica cuando se registra una afiliación por primera vez al Sistema General de Riesgos Laborales - SGRL, en condición de empleador." sqref="L10:L11"/>
    <dataValidation allowBlank="1" showInputMessage="1" showErrorMessage="1" prompt="Aplica cuando se registra una solicitud de cambio de ARL por parte del empleador, en cumplimiento de las reglas definidas en las normas que rigen para este tramite." sqref="AD10 N11:O11"/>
    <dataValidation allowBlank="1" showInputMessage="1" showErrorMessage="1" prompt="Aplica cuando se registra la terminación de la afiliación del empleador con la ARL." sqref="W11"/>
    <dataValidation allowBlank="1" showInputMessage="1" showErrorMessage="1" promptTitle="Dato Obligatorio" prompt="Ingrese la información en la celda respectiva" sqref="M18:AA19 M24:AA25"/>
    <dataValidation allowBlank="1" showInputMessage="1" showErrorMessage="1" promptTitle="Dato Obligatorio" prompt="Identifique y marque con una equis (X) si está de acuerdo a la siguiente autorización." sqref="E52 E56 E54"/>
    <dataValidation allowBlank="1" showInputMessage="1" showErrorMessage="1" prompt="Adjunte la imagen de la firma diligital del representante legal de la empresa." sqref="D59"/>
    <dataValidation allowBlank="1" showInputMessage="1" showErrorMessage="1" promptTitle="Dato Obligatorio" prompt="Debe indicar el número de teléfono fijo o celular de la sede principal de la empresa." sqref="AF18 AF24 AO24 AO18"/>
    <dataValidation allowBlank="1" showInputMessage="1" showErrorMessage="1" prompt="Identifique y marque con una equis (X) si la selección corresponde" sqref="E42 E44 E46 E48 R42 R44 R46 R48 AC42 AC44 AC46 AQ42 AQ44 AQ46 AU28 AM28 AF28 AF25 AJ25 P22 K22 AJ19 AF19 E63 T63 AK63 AA22 AC48 AQ48 AZ48"/>
    <dataValidation type="list" allowBlank="1" showInputMessage="1" showErrorMessage="1" sqref="BC17">
      <formula1>"1-Fijo,2-Variable"</formula1>
    </dataValidation>
  </dataValidations>
  <pageMargins left="0.7" right="0.7" top="0.75" bottom="0.75" header="0.3" footer="0.3"/>
  <pageSetup paperSize="9" orientation="portrait" r:id="rId1"/>
  <ignoredErrors>
    <ignoredError sqref="AX10" unlockedFormula="1"/>
  </ignoredErrors>
  <drawing r:id="rId2"/>
  <legacyDrawing r:id="rId3"/>
  <extLst>
    <ext xmlns:x14="http://schemas.microsoft.com/office/spreadsheetml/2009/9/main" uri="{CCE6A557-97BC-4b89-ADB6-D9C93CAAB3DF}">
      <x14:dataValidations xmlns:xm="http://schemas.microsoft.com/office/excel/2006/main" xWindow="918" yWindow="421" count="4">
        <x14:dataValidation type="list" allowBlank="1" showInputMessage="1" showErrorMessage="1" prompt="seleccione según corresponda si es persona natural o persona jurídica.">
          <x14:formula1>
            <xm:f>'Instructivo Formulario Afili.'!$D$70:$D$71</xm:f>
          </x14:formula1>
          <xm:sqref>BC10:BF11</xm:sqref>
        </x14:dataValidation>
        <x14:dataValidation type="list" allowBlank="1" showInputMessage="1" showErrorMessage="1" prompt="Seleccione el código según corresponda la naturaleza jurídica de la empresa. Si requiere confirmación por favor diríjase a la hoja de instructivo formulario Afiliación.">
          <x14:formula1>
            <xm:f>'Instructivo Formulario Afili.'!$C$43:$C$47</xm:f>
          </x14:formula1>
          <xm:sqref>AG11</xm:sqref>
        </x14:dataValidation>
        <x14:dataValidation type="list" allowBlank="1" showInputMessage="1" showErrorMessage="1" promptTitle="Dato Obligatorio" prompt="Debe seleccionar el código del tipo de documento de identificación según corresponda de acuerdo con las siguientes opciones.Si requiere confirmación por favor diríjase a la hoja de instructivo formulario Afiliación.">
          <x14:formula1>
            <xm:f>Hoja1!$A$1:$A$10</xm:f>
          </x14:formula1>
          <xm:sqref>K14:L14</xm:sqref>
        </x14:dataValidation>
        <x14:dataValidation type="list" allowBlank="1" showInputMessage="1" showErrorMessage="1" prompt="Seleccione el código según corresponda la naturaleza jurídica de la empresa. Si requiere confirmación por favor diríjase a la hoja de instructivo formulario Afiliación.">
          <x14:formula1>
            <xm:f>'Instructivo Formulario Afili.'!$D$56</xm:f>
          </x14:formula1>
          <xm:sqref>AL10:AT10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O139"/>
  <sheetViews>
    <sheetView showGridLines="0" topLeftCell="A122" zoomScaleNormal="100" zoomScalePageLayoutView="156" workbookViewId="0">
      <selection activeCell="A144" sqref="A144"/>
    </sheetView>
  </sheetViews>
  <sheetFormatPr baseColWidth="10" defaultColWidth="10.85546875" defaultRowHeight="15"/>
  <cols>
    <col min="1" max="1" width="4.7109375" style="15" customWidth="1"/>
    <col min="2" max="2" width="10.5703125" style="15" customWidth="1"/>
    <col min="3" max="6" width="10.85546875" style="15"/>
    <col min="7" max="7" width="20" style="15" customWidth="1"/>
    <col min="8" max="8" width="15.42578125" style="15" customWidth="1"/>
    <col min="9" max="10" width="10.85546875" style="15"/>
    <col min="11" max="11" width="64" style="94" bestFit="1" customWidth="1"/>
    <col min="12" max="13" width="10.85546875" style="94"/>
    <col min="14" max="16384" width="10.85546875" style="15"/>
  </cols>
  <sheetData>
    <row r="1" spans="1:10" ht="33.950000000000003" customHeight="1">
      <c r="A1" s="1128" t="s">
        <v>2485</v>
      </c>
      <c r="B1" s="1128"/>
      <c r="C1" s="1128"/>
      <c r="D1" s="1128"/>
      <c r="E1" s="1128"/>
      <c r="F1" s="1128"/>
      <c r="G1" s="1128"/>
      <c r="H1" s="1128"/>
      <c r="I1" s="1"/>
      <c r="J1" s="1"/>
    </row>
    <row r="2" spans="1:10">
      <c r="A2" s="479" t="s">
        <v>195</v>
      </c>
      <c r="B2" s="479"/>
      <c r="C2" s="479"/>
      <c r="D2" s="479"/>
      <c r="E2" s="479"/>
      <c r="F2" s="479"/>
      <c r="G2" s="479"/>
      <c r="H2" s="479"/>
      <c r="I2" s="479"/>
      <c r="J2" s="479"/>
    </row>
    <row r="3" spans="1:10" ht="9.75" customHeight="1"/>
    <row r="4" spans="1:10" ht="44.25" customHeight="1">
      <c r="A4" s="757" t="s">
        <v>278</v>
      </c>
      <c r="B4" s="757"/>
      <c r="C4" s="757"/>
      <c r="D4" s="757"/>
      <c r="E4" s="757"/>
      <c r="F4" s="757"/>
      <c r="G4" s="757"/>
      <c r="H4" s="757"/>
      <c r="I4" s="757"/>
      <c r="J4" s="757"/>
    </row>
    <row r="5" spans="1:10" ht="10.5" customHeight="1"/>
    <row r="6" spans="1:10">
      <c r="A6" s="1" t="s">
        <v>273</v>
      </c>
    </row>
    <row r="7" spans="1:10" ht="10.5" customHeight="1">
      <c r="A7" s="1"/>
    </row>
    <row r="8" spans="1:10">
      <c r="A8" s="1" t="s">
        <v>118</v>
      </c>
    </row>
    <row r="9" spans="1:10">
      <c r="A9" s="1"/>
    </row>
    <row r="10" spans="1:10">
      <c r="A10" s="1"/>
    </row>
    <row r="11" spans="1:10">
      <c r="A11" s="758" t="s">
        <v>5</v>
      </c>
      <c r="B11" s="758"/>
      <c r="C11" s="758"/>
      <c r="D11" s="758"/>
      <c r="E11" s="758"/>
      <c r="F11" s="758"/>
      <c r="G11" s="758"/>
      <c r="H11" s="758"/>
      <c r="I11" s="758"/>
      <c r="J11" s="758"/>
    </row>
    <row r="12" spans="1:10">
      <c r="A12" s="1"/>
    </row>
    <row r="13" spans="1:10" ht="69" customHeight="1">
      <c r="A13" s="759" t="s">
        <v>281</v>
      </c>
      <c r="B13" s="759"/>
      <c r="C13" s="759"/>
      <c r="D13" s="759"/>
      <c r="E13" s="759"/>
      <c r="F13" s="759"/>
      <c r="G13" s="759"/>
      <c r="H13" s="759"/>
      <c r="I13" s="759"/>
      <c r="J13" s="759"/>
    </row>
    <row r="14" spans="1:10">
      <c r="A14" s="1"/>
      <c r="B14" s="1" t="s">
        <v>2486</v>
      </c>
    </row>
    <row r="15" spans="1:10" ht="12.75" customHeight="1">
      <c r="A15" s="1"/>
      <c r="B15" s="1"/>
    </row>
    <row r="16" spans="1:10" ht="45.75" customHeight="1">
      <c r="A16" s="1"/>
      <c r="B16" s="17" t="s">
        <v>119</v>
      </c>
      <c r="C16" s="756" t="s">
        <v>2487</v>
      </c>
      <c r="D16" s="756"/>
      <c r="E16" s="756"/>
      <c r="F16" s="756"/>
      <c r="G16" s="756"/>
      <c r="H16" s="756"/>
      <c r="I16" s="756"/>
      <c r="J16" s="756"/>
    </row>
    <row r="17" spans="1:15" ht="42.75" customHeight="1">
      <c r="A17" s="1"/>
      <c r="B17" s="17" t="s">
        <v>120</v>
      </c>
      <c r="C17" s="756" t="s">
        <v>2488</v>
      </c>
      <c r="D17" s="756"/>
      <c r="E17" s="756"/>
      <c r="F17" s="756"/>
      <c r="G17" s="756"/>
      <c r="H17" s="756"/>
      <c r="I17" s="756"/>
      <c r="J17" s="756"/>
    </row>
    <row r="18" spans="1:15" ht="12.75" customHeight="1">
      <c r="A18" s="1"/>
    </row>
    <row r="19" spans="1:15" ht="28.5" customHeight="1">
      <c r="A19" s="1"/>
      <c r="B19" s="748" t="s">
        <v>2490</v>
      </c>
      <c r="C19" s="748"/>
      <c r="D19" s="748"/>
      <c r="E19" s="748"/>
      <c r="F19" s="748"/>
      <c r="G19" s="748"/>
      <c r="H19" s="748"/>
      <c r="I19" s="748"/>
    </row>
    <row r="20" spans="1:15" ht="12.75" customHeight="1">
      <c r="A20" s="1"/>
    </row>
    <row r="21" spans="1:15" ht="112.5" customHeight="1">
      <c r="A21" s="1"/>
      <c r="B21" s="1122" t="s">
        <v>2603</v>
      </c>
      <c r="C21" s="1122"/>
      <c r="D21" s="1122"/>
      <c r="E21" s="1122"/>
      <c r="F21" s="1122"/>
      <c r="G21" s="1122"/>
      <c r="H21" s="1122"/>
      <c r="I21" s="1122"/>
      <c r="J21" s="1122"/>
    </row>
    <row r="22" spans="1:15" ht="12.75" customHeight="1">
      <c r="A22" s="1"/>
    </row>
    <row r="23" spans="1:15" ht="33" customHeight="1">
      <c r="B23" s="1129" t="s">
        <v>2552</v>
      </c>
      <c r="C23" s="1129"/>
      <c r="D23" s="1129"/>
      <c r="E23" s="1129"/>
      <c r="F23" s="1129"/>
      <c r="G23" s="1129"/>
      <c r="H23" s="1129"/>
      <c r="I23" s="1129"/>
    </row>
    <row r="24" spans="1:15" ht="35.25" customHeight="1">
      <c r="B24" s="757" t="s">
        <v>2491</v>
      </c>
      <c r="C24" s="757"/>
      <c r="D24" s="757"/>
      <c r="E24" s="757"/>
      <c r="F24" s="757"/>
      <c r="G24" s="757"/>
      <c r="H24" s="757"/>
      <c r="I24" s="757"/>
      <c r="J24" s="757"/>
    </row>
    <row r="26" spans="1:15">
      <c r="A26" s="479" t="s">
        <v>291</v>
      </c>
      <c r="B26" s="479"/>
      <c r="C26" s="479"/>
      <c r="D26" s="479"/>
      <c r="E26" s="479"/>
      <c r="F26" s="479"/>
      <c r="G26" s="479"/>
      <c r="H26" s="479"/>
      <c r="I26" s="479"/>
      <c r="J26" s="479"/>
    </row>
    <row r="27" spans="1:15">
      <c r="N27" s="94"/>
      <c r="O27" s="94"/>
    </row>
    <row r="28" spans="1:15">
      <c r="C28" s="35" t="s">
        <v>11</v>
      </c>
      <c r="D28" s="747" t="s">
        <v>291</v>
      </c>
      <c r="E28" s="747"/>
      <c r="F28" s="747"/>
      <c r="G28" s="747"/>
      <c r="H28" s="747"/>
      <c r="K28" s="741" t="s">
        <v>175</v>
      </c>
      <c r="L28" s="741"/>
      <c r="M28" s="741"/>
      <c r="N28" s="741"/>
      <c r="O28" s="741"/>
    </row>
    <row r="29" spans="1:15">
      <c r="C29" s="18" t="s">
        <v>128</v>
      </c>
      <c r="D29" s="744" t="s">
        <v>2489</v>
      </c>
      <c r="E29" s="745"/>
      <c r="F29" s="745"/>
      <c r="G29" s="745"/>
      <c r="H29" s="746"/>
      <c r="K29" s="742" t="s">
        <v>173</v>
      </c>
      <c r="L29" s="742"/>
      <c r="M29" s="742"/>
      <c r="N29" s="742"/>
      <c r="O29" s="742"/>
    </row>
    <row r="30" spans="1:15">
      <c r="C30" s="437"/>
    </row>
    <row r="32" spans="1:15">
      <c r="A32" s="758" t="s">
        <v>2456</v>
      </c>
      <c r="B32" s="758"/>
      <c r="C32" s="758"/>
      <c r="D32" s="758"/>
      <c r="E32" s="758"/>
      <c r="F32" s="758"/>
      <c r="G32" s="758"/>
      <c r="H32" s="758"/>
      <c r="I32" s="758"/>
      <c r="J32" s="758"/>
    </row>
    <row r="34" spans="1:10" ht="94.5" customHeight="1">
      <c r="B34" s="748" t="s">
        <v>2492</v>
      </c>
      <c r="C34" s="748"/>
      <c r="D34" s="748"/>
      <c r="E34" s="748"/>
      <c r="F34" s="748"/>
      <c r="G34" s="748"/>
      <c r="H34" s="748"/>
      <c r="I34" s="748"/>
    </row>
    <row r="36" spans="1:10" ht="32.25" customHeight="1">
      <c r="B36" s="748" t="s">
        <v>2604</v>
      </c>
      <c r="C36" s="748"/>
      <c r="D36" s="748"/>
      <c r="E36" s="748"/>
      <c r="F36" s="748"/>
      <c r="G36" s="748"/>
      <c r="H36" s="748"/>
      <c r="I36" s="748"/>
    </row>
    <row r="38" spans="1:10">
      <c r="A38" s="479" t="s">
        <v>299</v>
      </c>
      <c r="B38" s="479"/>
      <c r="C38" s="479"/>
      <c r="D38" s="479"/>
      <c r="E38" s="479"/>
      <c r="F38" s="479"/>
      <c r="G38" s="479"/>
      <c r="H38" s="479"/>
      <c r="I38" s="479"/>
      <c r="J38" s="479"/>
    </row>
    <row r="40" spans="1:10">
      <c r="C40" s="35" t="s">
        <v>11</v>
      </c>
      <c r="D40" s="747" t="s">
        <v>299</v>
      </c>
      <c r="E40" s="747"/>
      <c r="F40" s="747"/>
      <c r="G40" s="747"/>
      <c r="H40" s="747"/>
    </row>
    <row r="41" spans="1:10" ht="41.25" customHeight="1">
      <c r="C41" s="19" t="s">
        <v>71</v>
      </c>
      <c r="D41" s="761" t="s">
        <v>650</v>
      </c>
      <c r="E41" s="762"/>
      <c r="F41" s="762"/>
      <c r="G41" s="762"/>
      <c r="H41" s="763"/>
    </row>
    <row r="42" spans="1:10" ht="41.25" customHeight="1">
      <c r="C42" s="19" t="s">
        <v>61</v>
      </c>
      <c r="D42" s="761" t="s">
        <v>301</v>
      </c>
      <c r="E42" s="762"/>
      <c r="F42" s="762"/>
      <c r="G42" s="762"/>
      <c r="H42" s="763"/>
    </row>
    <row r="43" spans="1:10" ht="79.5" customHeight="1">
      <c r="C43" s="19" t="s">
        <v>63</v>
      </c>
      <c r="D43" s="761" t="s">
        <v>302</v>
      </c>
      <c r="E43" s="762"/>
      <c r="F43" s="762"/>
      <c r="G43" s="762"/>
      <c r="H43" s="763"/>
    </row>
    <row r="44" spans="1:10" ht="64.5" customHeight="1">
      <c r="C44" s="19" t="s">
        <v>65</v>
      </c>
      <c r="D44" s="761" t="s">
        <v>303</v>
      </c>
      <c r="E44" s="762"/>
      <c r="F44" s="762"/>
      <c r="G44" s="762"/>
      <c r="H44" s="763"/>
    </row>
    <row r="45" spans="1:10" ht="56.25" customHeight="1">
      <c r="C45" s="20" t="s">
        <v>67</v>
      </c>
      <c r="D45" s="761" t="s">
        <v>304</v>
      </c>
      <c r="E45" s="762"/>
      <c r="F45" s="762"/>
      <c r="G45" s="762"/>
      <c r="H45" s="763"/>
    </row>
    <row r="46" spans="1:10" ht="80.25" customHeight="1">
      <c r="C46" s="19" t="s">
        <v>69</v>
      </c>
      <c r="D46" s="761" t="s">
        <v>305</v>
      </c>
      <c r="E46" s="762"/>
      <c r="F46" s="762"/>
      <c r="G46" s="762"/>
      <c r="H46" s="763"/>
    </row>
    <row r="47" spans="1:10" ht="51.75" customHeight="1">
      <c r="C47" s="19" t="s">
        <v>70</v>
      </c>
      <c r="D47" s="1121" t="s">
        <v>306</v>
      </c>
      <c r="E47" s="1121"/>
      <c r="F47" s="1121"/>
      <c r="G47" s="1121"/>
      <c r="H47" s="1121"/>
    </row>
    <row r="48" spans="1:10" ht="120" customHeight="1">
      <c r="C48" s="19" t="s">
        <v>648</v>
      </c>
      <c r="D48" s="1121" t="s">
        <v>2530</v>
      </c>
      <c r="E48" s="1121"/>
      <c r="F48" s="1121"/>
      <c r="G48" s="1121"/>
      <c r="H48" s="1121"/>
    </row>
    <row r="49" spans="1:13" ht="14.45" customHeight="1">
      <c r="B49" s="748" t="s">
        <v>2605</v>
      </c>
      <c r="C49" s="748"/>
      <c r="D49" s="748"/>
      <c r="E49" s="748"/>
      <c r="F49" s="748"/>
      <c r="G49" s="748"/>
      <c r="H49" s="748"/>
      <c r="I49" s="748"/>
    </row>
    <row r="50" spans="1:13">
      <c r="B50" s="748"/>
      <c r="C50" s="748"/>
      <c r="D50" s="748"/>
      <c r="E50" s="748"/>
      <c r="F50" s="748"/>
      <c r="G50" s="748"/>
      <c r="H50" s="748"/>
      <c r="I50" s="748"/>
    </row>
    <row r="51" spans="1:13">
      <c r="B51" s="748" t="s">
        <v>2606</v>
      </c>
      <c r="C51" s="748"/>
      <c r="D51" s="748"/>
      <c r="E51" s="748"/>
      <c r="F51" s="748"/>
      <c r="G51" s="748"/>
      <c r="H51" s="748"/>
      <c r="I51" s="748"/>
    </row>
    <row r="52" spans="1:13">
      <c r="B52" s="748"/>
      <c r="C52" s="748"/>
      <c r="D52" s="748"/>
      <c r="E52" s="748"/>
      <c r="F52" s="748"/>
      <c r="G52" s="748"/>
      <c r="H52" s="748"/>
      <c r="I52" s="748"/>
    </row>
    <row r="53" spans="1:13">
      <c r="B53" s="748" t="s">
        <v>2607</v>
      </c>
      <c r="C53" s="748"/>
      <c r="D53" s="748"/>
      <c r="E53" s="748"/>
      <c r="F53" s="748"/>
      <c r="G53" s="748"/>
      <c r="H53" s="748"/>
      <c r="I53" s="748"/>
    </row>
    <row r="54" spans="1:13">
      <c r="B54" s="748"/>
      <c r="C54" s="748"/>
      <c r="D54" s="748"/>
      <c r="E54" s="748"/>
      <c r="F54" s="748"/>
      <c r="G54" s="748"/>
      <c r="H54" s="748"/>
      <c r="I54" s="748"/>
    </row>
    <row r="55" spans="1:13">
      <c r="B55" s="461"/>
      <c r="C55" s="461"/>
      <c r="D55" s="461"/>
      <c r="E55" s="461"/>
      <c r="F55" s="461"/>
      <c r="G55" s="461"/>
      <c r="H55" s="461"/>
      <c r="I55" s="461"/>
    </row>
    <row r="56" spans="1:13">
      <c r="A56" s="758" t="s">
        <v>19</v>
      </c>
      <c r="B56" s="758"/>
      <c r="C56" s="758"/>
      <c r="D56" s="758"/>
      <c r="E56" s="758"/>
      <c r="F56" s="758"/>
      <c r="G56" s="758"/>
      <c r="H56" s="758"/>
      <c r="I56" s="758"/>
      <c r="J56" s="758"/>
    </row>
    <row r="59" spans="1:13" s="7" customFormat="1">
      <c r="B59" s="1124" t="s">
        <v>2493</v>
      </c>
      <c r="C59" s="1124"/>
      <c r="D59" s="1124"/>
      <c r="E59" s="1124"/>
      <c r="F59" s="1124"/>
      <c r="G59" s="1124"/>
      <c r="H59" s="1124"/>
      <c r="I59" s="1124"/>
      <c r="J59" s="1124"/>
      <c r="K59" s="398"/>
      <c r="L59" s="398"/>
      <c r="M59" s="398"/>
    </row>
    <row r="60" spans="1:13" ht="33.75" customHeight="1">
      <c r="B60" s="759" t="s">
        <v>2494</v>
      </c>
      <c r="C60" s="759"/>
      <c r="D60" s="759"/>
      <c r="E60" s="759"/>
      <c r="F60" s="759"/>
      <c r="G60" s="759"/>
      <c r="H60" s="759"/>
      <c r="I60" s="759"/>
    </row>
    <row r="61" spans="1:13">
      <c r="B61" s="15" t="s">
        <v>2608</v>
      </c>
    </row>
    <row r="62" spans="1:13">
      <c r="B62" s="15" t="s">
        <v>2609</v>
      </c>
    </row>
    <row r="63" spans="1:13" ht="144" customHeight="1">
      <c r="B63" s="759" t="s">
        <v>2611</v>
      </c>
      <c r="C63" s="759"/>
      <c r="D63" s="759"/>
      <c r="E63" s="759"/>
      <c r="F63" s="759"/>
      <c r="G63" s="759"/>
      <c r="H63" s="759"/>
      <c r="I63" s="759"/>
      <c r="J63" s="759"/>
    </row>
    <row r="64" spans="1:13" ht="63" customHeight="1">
      <c r="B64" s="1125" t="s">
        <v>2610</v>
      </c>
      <c r="C64" s="1125"/>
      <c r="D64" s="1125"/>
      <c r="E64" s="1125"/>
      <c r="F64" s="1125"/>
      <c r="G64" s="1125"/>
      <c r="H64" s="1125"/>
      <c r="I64" s="1125"/>
      <c r="J64" s="1125"/>
    </row>
    <row r="66" spans="1:13">
      <c r="A66" s="758" t="s">
        <v>2481</v>
      </c>
      <c r="B66" s="758"/>
      <c r="C66" s="758"/>
      <c r="D66" s="758"/>
      <c r="E66" s="758"/>
      <c r="F66" s="758"/>
      <c r="G66" s="758"/>
      <c r="H66" s="758"/>
      <c r="I66" s="758"/>
      <c r="J66" s="758"/>
    </row>
    <row r="68" spans="1:13" s="21" customFormat="1" ht="15" customHeight="1">
      <c r="B68" s="1048" t="s">
        <v>2498</v>
      </c>
      <c r="C68" s="1048"/>
      <c r="D68" s="1048"/>
      <c r="E68" s="1048"/>
      <c r="F68" s="1048"/>
      <c r="G68" s="1048"/>
      <c r="H68" s="1048"/>
      <c r="I68" s="401"/>
      <c r="K68" s="97"/>
      <c r="L68" s="97"/>
      <c r="M68" s="97"/>
    </row>
    <row r="69" spans="1:13" ht="30.75" customHeight="1">
      <c r="B69" s="19" t="s">
        <v>119</v>
      </c>
      <c r="C69" s="1127" t="s">
        <v>2495</v>
      </c>
      <c r="D69" s="1127"/>
      <c r="E69" s="1127"/>
      <c r="F69" s="1127"/>
      <c r="G69" s="1127"/>
      <c r="H69" s="1127"/>
      <c r="I69" s="1127"/>
      <c r="J69" s="1127"/>
    </row>
    <row r="70" spans="1:13" ht="30.75" customHeight="1">
      <c r="B70" s="19" t="s">
        <v>120</v>
      </c>
      <c r="C70" s="1121" t="s">
        <v>2496</v>
      </c>
      <c r="D70" s="1121"/>
      <c r="E70" s="1121"/>
      <c r="F70" s="1121"/>
      <c r="G70" s="1121"/>
      <c r="H70" s="1121"/>
      <c r="I70" s="1121"/>
      <c r="J70" s="1121"/>
    </row>
    <row r="71" spans="1:13" ht="93.75" customHeight="1">
      <c r="B71" s="19" t="s">
        <v>121</v>
      </c>
      <c r="C71" s="1121" t="s">
        <v>2531</v>
      </c>
      <c r="D71" s="1121"/>
      <c r="E71" s="1121"/>
      <c r="F71" s="1121"/>
      <c r="G71" s="1121"/>
      <c r="H71" s="1121"/>
      <c r="I71" s="1121"/>
      <c r="J71" s="1121"/>
    </row>
    <row r="72" spans="1:13" ht="93.75" customHeight="1">
      <c r="B72" s="19" t="s">
        <v>2533</v>
      </c>
      <c r="C72" s="1121" t="s">
        <v>2532</v>
      </c>
      <c r="D72" s="1121"/>
      <c r="E72" s="1121"/>
      <c r="F72" s="1121"/>
      <c r="G72" s="1121"/>
      <c r="H72" s="1121"/>
      <c r="I72" s="1121"/>
      <c r="J72" s="1121"/>
    </row>
    <row r="73" spans="1:13" ht="15" customHeight="1">
      <c r="B73" s="402"/>
      <c r="C73" s="403"/>
      <c r="D73" s="403"/>
      <c r="E73" s="403"/>
      <c r="F73" s="403"/>
      <c r="G73" s="403"/>
      <c r="H73" s="403"/>
    </row>
    <row r="74" spans="1:13" s="21" customFormat="1" ht="42" customHeight="1">
      <c r="B74" s="1126" t="s">
        <v>2499</v>
      </c>
      <c r="C74" s="1126"/>
      <c r="D74" s="1126"/>
      <c r="E74" s="1126"/>
      <c r="F74" s="1126"/>
      <c r="G74" s="1126"/>
      <c r="H74" s="1126"/>
      <c r="I74" s="1126"/>
      <c r="J74" s="1126"/>
      <c r="K74" s="97"/>
      <c r="L74" s="97"/>
      <c r="M74" s="97"/>
    </row>
    <row r="75" spans="1:13" s="21" customFormat="1" ht="42" customHeight="1">
      <c r="B75" s="1126" t="s">
        <v>2497</v>
      </c>
      <c r="C75" s="1126"/>
      <c r="D75" s="1126"/>
      <c r="E75" s="1126"/>
      <c r="F75" s="1126"/>
      <c r="G75" s="1126"/>
      <c r="H75" s="1126"/>
      <c r="I75" s="1126"/>
      <c r="J75" s="1126"/>
      <c r="K75" s="97"/>
      <c r="L75" s="97"/>
      <c r="M75" s="97"/>
    </row>
    <row r="76" spans="1:13">
      <c r="E76" s="1" t="s">
        <v>135</v>
      </c>
    </row>
    <row r="78" spans="1:13">
      <c r="D78" s="35" t="s">
        <v>164</v>
      </c>
      <c r="E78" s="747" t="s">
        <v>135</v>
      </c>
      <c r="F78" s="747"/>
    </row>
    <row r="79" spans="1:13">
      <c r="D79" s="16" t="s">
        <v>26</v>
      </c>
      <c r="E79" s="772" t="s">
        <v>136</v>
      </c>
      <c r="F79" s="772"/>
    </row>
    <row r="80" spans="1:13">
      <c r="D80" s="16" t="s">
        <v>27</v>
      </c>
      <c r="E80" s="772" t="s">
        <v>137</v>
      </c>
      <c r="F80" s="772"/>
    </row>
    <row r="81" spans="2:10">
      <c r="D81" s="16" t="s">
        <v>28</v>
      </c>
      <c r="E81" s="772" t="s">
        <v>138</v>
      </c>
      <c r="F81" s="772"/>
    </row>
    <row r="82" spans="2:10">
      <c r="D82" s="16" t="s">
        <v>29</v>
      </c>
      <c r="E82" s="772" t="s">
        <v>139</v>
      </c>
      <c r="F82" s="772"/>
    </row>
    <row r="83" spans="2:10">
      <c r="D83" s="16" t="s">
        <v>30</v>
      </c>
      <c r="E83" s="772" t="s">
        <v>140</v>
      </c>
      <c r="F83" s="772"/>
    </row>
    <row r="85" spans="2:10" ht="63" customHeight="1">
      <c r="B85" s="1125" t="s">
        <v>2500</v>
      </c>
      <c r="C85" s="1125"/>
      <c r="D85" s="1125"/>
      <c r="E85" s="1125"/>
      <c r="F85" s="1125"/>
      <c r="G85" s="1125"/>
      <c r="H85" s="1125"/>
      <c r="I85" s="1125"/>
      <c r="J85" s="1125"/>
    </row>
    <row r="87" spans="2:10">
      <c r="B87" s="15" t="s">
        <v>2106</v>
      </c>
    </row>
    <row r="88" spans="2:10">
      <c r="B88" s="15" t="s">
        <v>2501</v>
      </c>
    </row>
    <row r="89" spans="2:10">
      <c r="B89" s="15" t="s">
        <v>2502</v>
      </c>
    </row>
    <row r="90" spans="2:10">
      <c r="B90" s="15" t="s">
        <v>2503</v>
      </c>
    </row>
    <row r="92" spans="2:10">
      <c r="D92" s="16" t="s">
        <v>2105</v>
      </c>
      <c r="E92" s="772" t="s">
        <v>2506</v>
      </c>
      <c r="F92" s="772"/>
    </row>
    <row r="93" spans="2:10">
      <c r="D93" s="16" t="s">
        <v>2504</v>
      </c>
      <c r="E93" s="772" t="s">
        <v>39</v>
      </c>
      <c r="F93" s="772"/>
    </row>
    <row r="94" spans="2:10">
      <c r="D94" s="16" t="s">
        <v>2505</v>
      </c>
      <c r="E94" s="772" t="s">
        <v>40</v>
      </c>
      <c r="F94" s="772"/>
    </row>
    <row r="96" spans="2:10">
      <c r="B96" s="1" t="s">
        <v>2507</v>
      </c>
    </row>
    <row r="98" spans="1:14">
      <c r="A98" s="758" t="s">
        <v>2480</v>
      </c>
      <c r="B98" s="758"/>
      <c r="C98" s="758"/>
      <c r="D98" s="758"/>
      <c r="E98" s="758"/>
      <c r="F98" s="758"/>
      <c r="G98" s="758"/>
      <c r="H98" s="758"/>
      <c r="I98" s="758"/>
      <c r="J98" s="758"/>
    </row>
    <row r="100" spans="1:14">
      <c r="B100" s="1" t="s">
        <v>2508</v>
      </c>
    </row>
    <row r="102" spans="1:14" ht="27" customHeight="1">
      <c r="B102" s="404">
        <v>1</v>
      </c>
      <c r="C102" s="1123" t="s">
        <v>2509</v>
      </c>
      <c r="D102" s="1123"/>
      <c r="E102" s="1123"/>
      <c r="F102" s="460">
        <v>10</v>
      </c>
      <c r="G102" s="1123" t="s">
        <v>2514</v>
      </c>
      <c r="H102" s="1123"/>
      <c r="I102" s="1123"/>
      <c r="K102" s="471"/>
      <c r="L102" s="472"/>
      <c r="M102" s="472"/>
      <c r="N102" s="472"/>
    </row>
    <row r="103" spans="1:14" ht="27" customHeight="1">
      <c r="B103" s="404">
        <v>2</v>
      </c>
      <c r="C103" s="1123" t="s">
        <v>477</v>
      </c>
      <c r="D103" s="1123"/>
      <c r="E103" s="1123"/>
      <c r="F103" s="460">
        <v>11</v>
      </c>
      <c r="G103" s="1123" t="s">
        <v>2515</v>
      </c>
      <c r="H103" s="1123"/>
      <c r="I103" s="1123"/>
      <c r="K103" s="472"/>
      <c r="L103" s="472"/>
      <c r="M103" s="472"/>
      <c r="N103" s="472"/>
    </row>
    <row r="104" spans="1:14" ht="27" customHeight="1">
      <c r="B104" s="404">
        <v>3</v>
      </c>
      <c r="C104" s="1123" t="s">
        <v>2510</v>
      </c>
      <c r="D104" s="1123"/>
      <c r="E104" s="1123"/>
      <c r="F104" s="460">
        <v>12</v>
      </c>
      <c r="G104" s="1123" t="s">
        <v>2596</v>
      </c>
      <c r="H104" s="1123"/>
      <c r="I104" s="1123"/>
      <c r="K104" s="472"/>
      <c r="L104" s="472"/>
      <c r="M104" s="472"/>
      <c r="N104" s="472"/>
    </row>
    <row r="105" spans="1:14" ht="33.75" customHeight="1">
      <c r="B105" s="404">
        <v>4</v>
      </c>
      <c r="C105" s="1123" t="s">
        <v>2511</v>
      </c>
      <c r="D105" s="1123"/>
      <c r="E105" s="1123"/>
      <c r="F105" s="460">
        <v>13</v>
      </c>
      <c r="G105" s="1123" t="s">
        <v>2589</v>
      </c>
      <c r="H105" s="1123"/>
      <c r="I105" s="1123"/>
      <c r="K105" s="472"/>
      <c r="L105" s="472"/>
      <c r="M105" s="472"/>
      <c r="N105" s="472"/>
    </row>
    <row r="106" spans="1:14" ht="44.25" customHeight="1">
      <c r="B106" s="404">
        <v>5</v>
      </c>
      <c r="C106" s="1123" t="s">
        <v>2601</v>
      </c>
      <c r="D106" s="1123"/>
      <c r="E106" s="1123"/>
      <c r="F106" s="460">
        <v>14</v>
      </c>
      <c r="G106" s="1123" t="s">
        <v>2599</v>
      </c>
      <c r="H106" s="1123"/>
      <c r="I106" s="1123"/>
      <c r="K106" s="472"/>
      <c r="L106" s="472"/>
      <c r="M106" s="472"/>
      <c r="N106" s="472"/>
    </row>
    <row r="107" spans="1:14" ht="44.25" customHeight="1">
      <c r="B107" s="404">
        <v>6</v>
      </c>
      <c r="C107" s="1123" t="s">
        <v>2597</v>
      </c>
      <c r="D107" s="1123"/>
      <c r="E107" s="1123"/>
      <c r="F107" s="460">
        <v>15</v>
      </c>
      <c r="G107" s="1123" t="s">
        <v>2598</v>
      </c>
      <c r="H107" s="1123"/>
      <c r="I107" s="1123"/>
      <c r="K107" s="472"/>
      <c r="L107" s="472"/>
      <c r="M107" s="472"/>
      <c r="N107" s="472"/>
    </row>
    <row r="108" spans="1:14" ht="78.75" customHeight="1">
      <c r="B108" s="404">
        <v>7</v>
      </c>
      <c r="C108" s="1123" t="s">
        <v>2588</v>
      </c>
      <c r="D108" s="1123"/>
      <c r="E108" s="1123"/>
      <c r="F108" s="460">
        <v>16</v>
      </c>
      <c r="G108" s="1123" t="s">
        <v>521</v>
      </c>
      <c r="H108" s="1123"/>
      <c r="I108" s="1123"/>
      <c r="K108" s="472"/>
      <c r="L108" s="472"/>
      <c r="M108" s="472"/>
      <c r="N108" s="472"/>
    </row>
    <row r="109" spans="1:14" ht="27" customHeight="1">
      <c r="B109" s="404">
        <v>8</v>
      </c>
      <c r="C109" s="1123" t="s">
        <v>2512</v>
      </c>
      <c r="D109" s="1123"/>
      <c r="E109" s="1123"/>
      <c r="F109" s="460">
        <v>17</v>
      </c>
      <c r="G109" s="1123" t="s">
        <v>2590</v>
      </c>
      <c r="H109" s="1123"/>
      <c r="I109" s="1123"/>
      <c r="K109" s="470"/>
      <c r="L109" s="470"/>
      <c r="M109" s="470"/>
      <c r="N109" s="470"/>
    </row>
    <row r="110" spans="1:14" ht="27" customHeight="1">
      <c r="B110" s="404">
        <v>9</v>
      </c>
      <c r="C110" s="1123" t="s">
        <v>2513</v>
      </c>
      <c r="D110" s="1123"/>
      <c r="E110" s="1123"/>
      <c r="F110" s="460"/>
      <c r="G110" s="1123"/>
      <c r="H110" s="1123"/>
      <c r="I110" s="1123"/>
      <c r="K110" s="470"/>
      <c r="L110" s="470"/>
      <c r="M110" s="470"/>
      <c r="N110" s="470"/>
    </row>
    <row r="111" spans="1:14" ht="27" customHeight="1">
      <c r="F111" s="458"/>
      <c r="G111" s="459"/>
      <c r="H111" s="459"/>
      <c r="I111" s="459"/>
      <c r="K111" s="470"/>
      <c r="L111" s="470"/>
      <c r="M111" s="470"/>
      <c r="N111" s="470"/>
    </row>
    <row r="114" spans="1:14">
      <c r="A114" s="758" t="s">
        <v>2482</v>
      </c>
      <c r="B114" s="758"/>
      <c r="C114" s="758"/>
      <c r="D114" s="758"/>
      <c r="E114" s="758"/>
      <c r="F114" s="758"/>
      <c r="G114" s="758"/>
      <c r="H114" s="758"/>
      <c r="I114" s="758"/>
      <c r="J114" s="758"/>
    </row>
    <row r="116" spans="1:14">
      <c r="B116" s="15" t="s">
        <v>344</v>
      </c>
      <c r="K116" s="471"/>
      <c r="L116" s="472"/>
      <c r="M116" s="472"/>
      <c r="N116" s="472"/>
    </row>
    <row r="117" spans="1:14">
      <c r="K117" s="472"/>
      <c r="L117" s="472"/>
      <c r="M117" s="472"/>
      <c r="N117" s="472"/>
    </row>
    <row r="118" spans="1:14" s="21" customFormat="1" ht="42" customHeight="1">
      <c r="B118" s="760" t="s">
        <v>2591</v>
      </c>
      <c r="C118" s="760"/>
      <c r="D118" s="760"/>
      <c r="E118" s="760"/>
      <c r="F118" s="760"/>
      <c r="G118" s="760"/>
      <c r="H118" s="760"/>
      <c r="I118" s="760"/>
      <c r="K118" s="472"/>
      <c r="L118" s="472"/>
      <c r="M118" s="472"/>
      <c r="N118" s="472"/>
    </row>
    <row r="119" spans="1:14">
      <c r="K119" s="472"/>
      <c r="L119" s="472"/>
      <c r="M119" s="472"/>
      <c r="N119" s="472"/>
    </row>
    <row r="120" spans="1:14" s="21" customFormat="1" ht="42" customHeight="1">
      <c r="B120" s="760" t="s">
        <v>346</v>
      </c>
      <c r="C120" s="760"/>
      <c r="D120" s="760"/>
      <c r="E120" s="760"/>
      <c r="F120" s="760"/>
      <c r="G120" s="760"/>
      <c r="H120" s="760"/>
      <c r="I120" s="760"/>
      <c r="K120" s="472"/>
      <c r="L120" s="472"/>
      <c r="M120" s="472"/>
      <c r="N120" s="472"/>
    </row>
    <row r="121" spans="1:14">
      <c r="K121" s="472"/>
      <c r="L121" s="472"/>
      <c r="M121" s="472"/>
      <c r="N121" s="472"/>
    </row>
    <row r="122" spans="1:14" s="21" customFormat="1" ht="42" customHeight="1">
      <c r="B122" s="760" t="s">
        <v>347</v>
      </c>
      <c r="C122" s="760"/>
      <c r="D122" s="760"/>
      <c r="E122" s="760"/>
      <c r="F122" s="760"/>
      <c r="G122" s="760"/>
      <c r="H122" s="760"/>
      <c r="I122" s="760"/>
      <c r="K122" s="97"/>
      <c r="L122" s="97"/>
      <c r="M122" s="97"/>
    </row>
    <row r="124" spans="1:14">
      <c r="A124" s="758" t="s">
        <v>2483</v>
      </c>
      <c r="B124" s="758"/>
      <c r="C124" s="758"/>
      <c r="D124" s="758"/>
      <c r="E124" s="758"/>
      <c r="F124" s="758"/>
      <c r="G124" s="758"/>
      <c r="H124" s="758"/>
      <c r="I124" s="758"/>
      <c r="J124" s="758"/>
    </row>
    <row r="126" spans="1:14" s="21" customFormat="1" ht="42" customHeight="1">
      <c r="B126" s="759" t="s">
        <v>348</v>
      </c>
      <c r="C126" s="759"/>
      <c r="D126" s="759"/>
      <c r="E126" s="759"/>
      <c r="F126" s="759"/>
      <c r="G126" s="759"/>
      <c r="H126" s="759"/>
      <c r="I126" s="759"/>
      <c r="K126" s="97"/>
      <c r="L126" s="97"/>
      <c r="M126" s="97"/>
    </row>
    <row r="128" spans="1:14">
      <c r="B128" s="15" t="s">
        <v>349</v>
      </c>
    </row>
    <row r="130" spans="1:13" s="21" customFormat="1">
      <c r="B130" s="759" t="s">
        <v>350</v>
      </c>
      <c r="C130" s="759"/>
      <c r="D130" s="759"/>
      <c r="E130" s="759"/>
      <c r="F130" s="759"/>
      <c r="G130" s="759"/>
      <c r="H130" s="759"/>
      <c r="I130" s="759"/>
      <c r="K130" s="97"/>
      <c r="L130" s="97"/>
      <c r="M130" s="97"/>
    </row>
    <row r="132" spans="1:13" s="21" customFormat="1" ht="42" customHeight="1">
      <c r="B132" s="759" t="s">
        <v>351</v>
      </c>
      <c r="C132" s="759"/>
      <c r="D132" s="759"/>
      <c r="E132" s="759"/>
      <c r="F132" s="759"/>
      <c r="G132" s="759"/>
      <c r="H132" s="759"/>
      <c r="I132" s="759"/>
      <c r="K132" s="97"/>
      <c r="L132" s="97"/>
      <c r="M132" s="97"/>
    </row>
    <row r="134" spans="1:13">
      <c r="A134" s="758" t="s">
        <v>2516</v>
      </c>
      <c r="B134" s="758"/>
      <c r="C134" s="758"/>
      <c r="D134" s="758"/>
      <c r="E134" s="758"/>
      <c r="F134" s="758"/>
      <c r="G134" s="758"/>
      <c r="H134" s="758"/>
      <c r="I134" s="758"/>
      <c r="J134" s="758"/>
    </row>
    <row r="136" spans="1:13">
      <c r="A136" s="15" t="s">
        <v>2517</v>
      </c>
    </row>
    <row r="137" spans="1:13">
      <c r="A137" s="52" t="s">
        <v>2468</v>
      </c>
    </row>
    <row r="138" spans="1:13">
      <c r="A138" s="52" t="s">
        <v>2469</v>
      </c>
    </row>
    <row r="139" spans="1:13">
      <c r="A139" s="52" t="s">
        <v>2470</v>
      </c>
    </row>
  </sheetData>
  <sheetProtection selectLockedCells="1" selectUnlockedCells="1"/>
  <mergeCells count="83">
    <mergeCell ref="A114:J114"/>
    <mergeCell ref="B118:I118"/>
    <mergeCell ref="B120:I120"/>
    <mergeCell ref="C102:E102"/>
    <mergeCell ref="C103:E103"/>
    <mergeCell ref="C104:E104"/>
    <mergeCell ref="C105:E105"/>
    <mergeCell ref="G104:I104"/>
    <mergeCell ref="G105:I105"/>
    <mergeCell ref="G106:I106"/>
    <mergeCell ref="C106:E106"/>
    <mergeCell ref="C108:E108"/>
    <mergeCell ref="C107:E107"/>
    <mergeCell ref="C109:E109"/>
    <mergeCell ref="A134:J134"/>
    <mergeCell ref="A124:J124"/>
    <mergeCell ref="B126:I126"/>
    <mergeCell ref="B130:I130"/>
    <mergeCell ref="B132:I132"/>
    <mergeCell ref="B122:I122"/>
    <mergeCell ref="A98:J98"/>
    <mergeCell ref="E94:F94"/>
    <mergeCell ref="E78:F78"/>
    <mergeCell ref="E79:F79"/>
    <mergeCell ref="E80:F80"/>
    <mergeCell ref="E81:F81"/>
    <mergeCell ref="E82:F82"/>
    <mergeCell ref="E83:F83"/>
    <mergeCell ref="B85:J85"/>
    <mergeCell ref="E92:F92"/>
    <mergeCell ref="G107:I107"/>
    <mergeCell ref="G108:I108"/>
    <mergeCell ref="G109:I109"/>
    <mergeCell ref="G110:I110"/>
    <mergeCell ref="C110:E110"/>
    <mergeCell ref="A32:J32"/>
    <mergeCell ref="D43:H43"/>
    <mergeCell ref="D44:H44"/>
    <mergeCell ref="D45:H45"/>
    <mergeCell ref="D41:H41"/>
    <mergeCell ref="B34:I34"/>
    <mergeCell ref="B36:I36"/>
    <mergeCell ref="A38:J38"/>
    <mergeCell ref="D40:H40"/>
    <mergeCell ref="D42:H42"/>
    <mergeCell ref="K28:O28"/>
    <mergeCell ref="D29:H29"/>
    <mergeCell ref="K29:O29"/>
    <mergeCell ref="B23:I23"/>
    <mergeCell ref="A26:J26"/>
    <mergeCell ref="D28:H28"/>
    <mergeCell ref="C17:J17"/>
    <mergeCell ref="A1:H1"/>
    <mergeCell ref="A2:J2"/>
    <mergeCell ref="A4:J4"/>
    <mergeCell ref="A11:J11"/>
    <mergeCell ref="A13:J13"/>
    <mergeCell ref="C16:J16"/>
    <mergeCell ref="B19:I19"/>
    <mergeCell ref="B21:J21"/>
    <mergeCell ref="B24:J24"/>
    <mergeCell ref="G102:I102"/>
    <mergeCell ref="G103:I103"/>
    <mergeCell ref="B59:J59"/>
    <mergeCell ref="B63:J63"/>
    <mergeCell ref="B64:J64"/>
    <mergeCell ref="B75:J75"/>
    <mergeCell ref="C69:J69"/>
    <mergeCell ref="C70:J70"/>
    <mergeCell ref="C71:J71"/>
    <mergeCell ref="C72:J72"/>
    <mergeCell ref="B74:J74"/>
    <mergeCell ref="D46:H46"/>
    <mergeCell ref="B60:I60"/>
    <mergeCell ref="A56:J56"/>
    <mergeCell ref="D47:H47"/>
    <mergeCell ref="E93:F93"/>
    <mergeCell ref="A66:J66"/>
    <mergeCell ref="B68:H68"/>
    <mergeCell ref="D48:H48"/>
    <mergeCell ref="B51:I52"/>
    <mergeCell ref="B53:I54"/>
    <mergeCell ref="B49:I5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N51"/>
  <sheetViews>
    <sheetView showGridLines="0" topLeftCell="A31" workbookViewId="0">
      <selection activeCell="A49" sqref="A49"/>
    </sheetView>
  </sheetViews>
  <sheetFormatPr baseColWidth="10" defaultRowHeight="12.75"/>
  <cols>
    <col min="1" max="1" width="31" style="412" bestFit="1" customWidth="1"/>
    <col min="2" max="2" width="79.85546875" style="412" bestFit="1" customWidth="1"/>
    <col min="3" max="9" width="2" style="412" bestFit="1" customWidth="1"/>
    <col min="10" max="13" width="3" style="412" bestFit="1" customWidth="1"/>
    <col min="14" max="14" width="54.7109375" style="412" customWidth="1"/>
    <col min="15" max="256" width="11.42578125" style="412"/>
    <col min="257" max="257" width="22" style="412" customWidth="1"/>
    <col min="258" max="258" width="80.42578125" style="412" bestFit="1" customWidth="1"/>
    <col min="259" max="268" width="5" style="412" customWidth="1"/>
    <col min="269" max="512" width="11.42578125" style="412"/>
    <col min="513" max="513" width="22" style="412" customWidth="1"/>
    <col min="514" max="514" width="80.42578125" style="412" bestFit="1" customWidth="1"/>
    <col min="515" max="524" width="5" style="412" customWidth="1"/>
    <col min="525" max="768" width="11.42578125" style="412"/>
    <col min="769" max="769" width="22" style="412" customWidth="1"/>
    <col min="770" max="770" width="80.42578125" style="412" bestFit="1" customWidth="1"/>
    <col min="771" max="780" width="5" style="412" customWidth="1"/>
    <col min="781" max="1024" width="11.42578125" style="412"/>
    <col min="1025" max="1025" width="22" style="412" customWidth="1"/>
    <col min="1026" max="1026" width="80.42578125" style="412" bestFit="1" customWidth="1"/>
    <col min="1027" max="1036" width="5" style="412" customWidth="1"/>
    <col min="1037" max="1280" width="11.42578125" style="412"/>
    <col min="1281" max="1281" width="22" style="412" customWidth="1"/>
    <col min="1282" max="1282" width="80.42578125" style="412" bestFit="1" customWidth="1"/>
    <col min="1283" max="1292" width="5" style="412" customWidth="1"/>
    <col min="1293" max="1536" width="11.42578125" style="412"/>
    <col min="1537" max="1537" width="22" style="412" customWidth="1"/>
    <col min="1538" max="1538" width="80.42578125" style="412" bestFit="1" customWidth="1"/>
    <col min="1539" max="1548" width="5" style="412" customWidth="1"/>
    <col min="1549" max="1792" width="11.42578125" style="412"/>
    <col min="1793" max="1793" width="22" style="412" customWidth="1"/>
    <col min="1794" max="1794" width="80.42578125" style="412" bestFit="1" customWidth="1"/>
    <col min="1795" max="1804" width="5" style="412" customWidth="1"/>
    <col min="1805" max="2048" width="11.42578125" style="412"/>
    <col min="2049" max="2049" width="22" style="412" customWidth="1"/>
    <col min="2050" max="2050" width="80.42578125" style="412" bestFit="1" customWidth="1"/>
    <col min="2051" max="2060" width="5" style="412" customWidth="1"/>
    <col min="2061" max="2304" width="11.42578125" style="412"/>
    <col min="2305" max="2305" width="22" style="412" customWidth="1"/>
    <col min="2306" max="2306" width="80.42578125" style="412" bestFit="1" customWidth="1"/>
    <col min="2307" max="2316" width="5" style="412" customWidth="1"/>
    <col min="2317" max="2560" width="11.42578125" style="412"/>
    <col min="2561" max="2561" width="22" style="412" customWidth="1"/>
    <col min="2562" max="2562" width="80.42578125" style="412" bestFit="1" customWidth="1"/>
    <col min="2563" max="2572" width="5" style="412" customWidth="1"/>
    <col min="2573" max="2816" width="11.42578125" style="412"/>
    <col min="2817" max="2817" width="22" style="412" customWidth="1"/>
    <col min="2818" max="2818" width="80.42578125" style="412" bestFit="1" customWidth="1"/>
    <col min="2819" max="2828" width="5" style="412" customWidth="1"/>
    <col min="2829" max="3072" width="11.42578125" style="412"/>
    <col min="3073" max="3073" width="22" style="412" customWidth="1"/>
    <col min="3074" max="3074" width="80.42578125" style="412" bestFit="1" customWidth="1"/>
    <col min="3075" max="3084" width="5" style="412" customWidth="1"/>
    <col min="3085" max="3328" width="11.42578125" style="412"/>
    <col min="3329" max="3329" width="22" style="412" customWidth="1"/>
    <col min="3330" max="3330" width="80.42578125" style="412" bestFit="1" customWidth="1"/>
    <col min="3331" max="3340" width="5" style="412" customWidth="1"/>
    <col min="3341" max="3584" width="11.42578125" style="412"/>
    <col min="3585" max="3585" width="22" style="412" customWidth="1"/>
    <col min="3586" max="3586" width="80.42578125" style="412" bestFit="1" customWidth="1"/>
    <col min="3587" max="3596" width="5" style="412" customWidth="1"/>
    <col min="3597" max="3840" width="11.42578125" style="412"/>
    <col min="3841" max="3841" width="22" style="412" customWidth="1"/>
    <col min="3842" max="3842" width="80.42578125" style="412" bestFit="1" customWidth="1"/>
    <col min="3843" max="3852" width="5" style="412" customWidth="1"/>
    <col min="3853" max="4096" width="11.42578125" style="412"/>
    <col min="4097" max="4097" width="22" style="412" customWidth="1"/>
    <col min="4098" max="4098" width="80.42578125" style="412" bestFit="1" customWidth="1"/>
    <col min="4099" max="4108" width="5" style="412" customWidth="1"/>
    <col min="4109" max="4352" width="11.42578125" style="412"/>
    <col min="4353" max="4353" width="22" style="412" customWidth="1"/>
    <col min="4354" max="4354" width="80.42578125" style="412" bestFit="1" customWidth="1"/>
    <col min="4355" max="4364" width="5" style="412" customWidth="1"/>
    <col min="4365" max="4608" width="11.42578125" style="412"/>
    <col min="4609" max="4609" width="22" style="412" customWidth="1"/>
    <col min="4610" max="4610" width="80.42578125" style="412" bestFit="1" customWidth="1"/>
    <col min="4611" max="4620" width="5" style="412" customWidth="1"/>
    <col min="4621" max="4864" width="11.42578125" style="412"/>
    <col min="4865" max="4865" width="22" style="412" customWidth="1"/>
    <col min="4866" max="4866" width="80.42578125" style="412" bestFit="1" customWidth="1"/>
    <col min="4867" max="4876" width="5" style="412" customWidth="1"/>
    <col min="4877" max="5120" width="11.42578125" style="412"/>
    <col min="5121" max="5121" width="22" style="412" customWidth="1"/>
    <col min="5122" max="5122" width="80.42578125" style="412" bestFit="1" customWidth="1"/>
    <col min="5123" max="5132" width="5" style="412" customWidth="1"/>
    <col min="5133" max="5376" width="11.42578125" style="412"/>
    <col min="5377" max="5377" width="22" style="412" customWidth="1"/>
    <col min="5378" max="5378" width="80.42578125" style="412" bestFit="1" customWidth="1"/>
    <col min="5379" max="5388" width="5" style="412" customWidth="1"/>
    <col min="5389" max="5632" width="11.42578125" style="412"/>
    <col min="5633" max="5633" width="22" style="412" customWidth="1"/>
    <col min="5634" max="5634" width="80.42578125" style="412" bestFit="1" customWidth="1"/>
    <col min="5635" max="5644" width="5" style="412" customWidth="1"/>
    <col min="5645" max="5888" width="11.42578125" style="412"/>
    <col min="5889" max="5889" width="22" style="412" customWidth="1"/>
    <col min="5890" max="5890" width="80.42578125" style="412" bestFit="1" customWidth="1"/>
    <col min="5891" max="5900" width="5" style="412" customWidth="1"/>
    <col min="5901" max="6144" width="11.42578125" style="412"/>
    <col min="6145" max="6145" width="22" style="412" customWidth="1"/>
    <col min="6146" max="6146" width="80.42578125" style="412" bestFit="1" customWidth="1"/>
    <col min="6147" max="6156" width="5" style="412" customWidth="1"/>
    <col min="6157" max="6400" width="11.42578125" style="412"/>
    <col min="6401" max="6401" width="22" style="412" customWidth="1"/>
    <col min="6402" max="6402" width="80.42578125" style="412" bestFit="1" customWidth="1"/>
    <col min="6403" max="6412" width="5" style="412" customWidth="1"/>
    <col min="6413" max="6656" width="11.42578125" style="412"/>
    <col min="6657" max="6657" width="22" style="412" customWidth="1"/>
    <col min="6658" max="6658" width="80.42578125" style="412" bestFit="1" customWidth="1"/>
    <col min="6659" max="6668" width="5" style="412" customWidth="1"/>
    <col min="6669" max="6912" width="11.42578125" style="412"/>
    <col min="6913" max="6913" width="22" style="412" customWidth="1"/>
    <col min="6914" max="6914" width="80.42578125" style="412" bestFit="1" customWidth="1"/>
    <col min="6915" max="6924" width="5" style="412" customWidth="1"/>
    <col min="6925" max="7168" width="11.42578125" style="412"/>
    <col min="7169" max="7169" width="22" style="412" customWidth="1"/>
    <col min="7170" max="7170" width="80.42578125" style="412" bestFit="1" customWidth="1"/>
    <col min="7171" max="7180" width="5" style="412" customWidth="1"/>
    <col min="7181" max="7424" width="11.42578125" style="412"/>
    <col min="7425" max="7425" width="22" style="412" customWidth="1"/>
    <col min="7426" max="7426" width="80.42578125" style="412" bestFit="1" customWidth="1"/>
    <col min="7427" max="7436" width="5" style="412" customWidth="1"/>
    <col min="7437" max="7680" width="11.42578125" style="412"/>
    <col min="7681" max="7681" width="22" style="412" customWidth="1"/>
    <col min="7682" max="7682" width="80.42578125" style="412" bestFit="1" customWidth="1"/>
    <col min="7683" max="7692" width="5" style="412" customWidth="1"/>
    <col min="7693" max="7936" width="11.42578125" style="412"/>
    <col min="7937" max="7937" width="22" style="412" customWidth="1"/>
    <col min="7938" max="7938" width="80.42578125" style="412" bestFit="1" customWidth="1"/>
    <col min="7939" max="7948" width="5" style="412" customWidth="1"/>
    <col min="7949" max="8192" width="11.42578125" style="412"/>
    <col min="8193" max="8193" width="22" style="412" customWidth="1"/>
    <col min="8194" max="8194" width="80.42578125" style="412" bestFit="1" customWidth="1"/>
    <col min="8195" max="8204" width="5" style="412" customWidth="1"/>
    <col min="8205" max="8448" width="11.42578125" style="412"/>
    <col min="8449" max="8449" width="22" style="412" customWidth="1"/>
    <col min="8450" max="8450" width="80.42578125" style="412" bestFit="1" customWidth="1"/>
    <col min="8451" max="8460" width="5" style="412" customWidth="1"/>
    <col min="8461" max="8704" width="11.42578125" style="412"/>
    <col min="8705" max="8705" width="22" style="412" customWidth="1"/>
    <col min="8706" max="8706" width="80.42578125" style="412" bestFit="1" customWidth="1"/>
    <col min="8707" max="8716" width="5" style="412" customWidth="1"/>
    <col min="8717" max="8960" width="11.42578125" style="412"/>
    <col min="8961" max="8961" width="22" style="412" customWidth="1"/>
    <col min="8962" max="8962" width="80.42578125" style="412" bestFit="1" customWidth="1"/>
    <col min="8963" max="8972" width="5" style="412" customWidth="1"/>
    <col min="8973" max="9216" width="11.42578125" style="412"/>
    <col min="9217" max="9217" width="22" style="412" customWidth="1"/>
    <col min="9218" max="9218" width="80.42578125" style="412" bestFit="1" customWidth="1"/>
    <col min="9219" max="9228" width="5" style="412" customWidth="1"/>
    <col min="9229" max="9472" width="11.42578125" style="412"/>
    <col min="9473" max="9473" width="22" style="412" customWidth="1"/>
    <col min="9474" max="9474" width="80.42578125" style="412" bestFit="1" customWidth="1"/>
    <col min="9475" max="9484" width="5" style="412" customWidth="1"/>
    <col min="9485" max="9728" width="11.42578125" style="412"/>
    <col min="9729" max="9729" width="22" style="412" customWidth="1"/>
    <col min="9730" max="9730" width="80.42578125" style="412" bestFit="1" customWidth="1"/>
    <col min="9731" max="9740" width="5" style="412" customWidth="1"/>
    <col min="9741" max="9984" width="11.42578125" style="412"/>
    <col min="9985" max="9985" width="22" style="412" customWidth="1"/>
    <col min="9986" max="9986" width="80.42578125" style="412" bestFit="1" customWidth="1"/>
    <col min="9987" max="9996" width="5" style="412" customWidth="1"/>
    <col min="9997" max="10240" width="11.42578125" style="412"/>
    <col min="10241" max="10241" width="22" style="412" customWidth="1"/>
    <col min="10242" max="10242" width="80.42578125" style="412" bestFit="1" customWidth="1"/>
    <col min="10243" max="10252" width="5" style="412" customWidth="1"/>
    <col min="10253" max="10496" width="11.42578125" style="412"/>
    <col min="10497" max="10497" width="22" style="412" customWidth="1"/>
    <col min="10498" max="10498" width="80.42578125" style="412" bestFit="1" customWidth="1"/>
    <col min="10499" max="10508" width="5" style="412" customWidth="1"/>
    <col min="10509" max="10752" width="11.42578125" style="412"/>
    <col min="10753" max="10753" width="22" style="412" customWidth="1"/>
    <col min="10754" max="10754" width="80.42578125" style="412" bestFit="1" customWidth="1"/>
    <col min="10755" max="10764" width="5" style="412" customWidth="1"/>
    <col min="10765" max="11008" width="11.42578125" style="412"/>
    <col min="11009" max="11009" width="22" style="412" customWidth="1"/>
    <col min="11010" max="11010" width="80.42578125" style="412" bestFit="1" customWidth="1"/>
    <col min="11011" max="11020" width="5" style="412" customWidth="1"/>
    <col min="11021" max="11264" width="11.42578125" style="412"/>
    <col min="11265" max="11265" width="22" style="412" customWidth="1"/>
    <col min="11266" max="11266" width="80.42578125" style="412" bestFit="1" customWidth="1"/>
    <col min="11267" max="11276" width="5" style="412" customWidth="1"/>
    <col min="11277" max="11520" width="11.42578125" style="412"/>
    <col min="11521" max="11521" width="22" style="412" customWidth="1"/>
    <col min="11522" max="11522" width="80.42578125" style="412" bestFit="1" customWidth="1"/>
    <col min="11523" max="11532" width="5" style="412" customWidth="1"/>
    <col min="11533" max="11776" width="11.42578125" style="412"/>
    <col min="11777" max="11777" width="22" style="412" customWidth="1"/>
    <col min="11778" max="11778" width="80.42578125" style="412" bestFit="1" customWidth="1"/>
    <col min="11779" max="11788" width="5" style="412" customWidth="1"/>
    <col min="11789" max="12032" width="11.42578125" style="412"/>
    <col min="12033" max="12033" width="22" style="412" customWidth="1"/>
    <col min="12034" max="12034" width="80.42578125" style="412" bestFit="1" customWidth="1"/>
    <col min="12035" max="12044" width="5" style="412" customWidth="1"/>
    <col min="12045" max="12288" width="11.42578125" style="412"/>
    <col min="12289" max="12289" width="22" style="412" customWidth="1"/>
    <col min="12290" max="12290" width="80.42578125" style="412" bestFit="1" customWidth="1"/>
    <col min="12291" max="12300" width="5" style="412" customWidth="1"/>
    <col min="12301" max="12544" width="11.42578125" style="412"/>
    <col min="12545" max="12545" width="22" style="412" customWidth="1"/>
    <col min="12546" max="12546" width="80.42578125" style="412" bestFit="1" customWidth="1"/>
    <col min="12547" max="12556" width="5" style="412" customWidth="1"/>
    <col min="12557" max="12800" width="11.42578125" style="412"/>
    <col min="12801" max="12801" width="22" style="412" customWidth="1"/>
    <col min="12802" max="12802" width="80.42578125" style="412" bestFit="1" customWidth="1"/>
    <col min="12803" max="12812" width="5" style="412" customWidth="1"/>
    <col min="12813" max="13056" width="11.42578125" style="412"/>
    <col min="13057" max="13057" width="22" style="412" customWidth="1"/>
    <col min="13058" max="13058" width="80.42578125" style="412" bestFit="1" customWidth="1"/>
    <col min="13059" max="13068" width="5" style="412" customWidth="1"/>
    <col min="13069" max="13312" width="11.42578125" style="412"/>
    <col min="13313" max="13313" width="22" style="412" customWidth="1"/>
    <col min="13314" max="13314" width="80.42578125" style="412" bestFit="1" customWidth="1"/>
    <col min="13315" max="13324" width="5" style="412" customWidth="1"/>
    <col min="13325" max="13568" width="11.42578125" style="412"/>
    <col min="13569" max="13569" width="22" style="412" customWidth="1"/>
    <col min="13570" max="13570" width="80.42578125" style="412" bestFit="1" customWidth="1"/>
    <col min="13571" max="13580" width="5" style="412" customWidth="1"/>
    <col min="13581" max="13824" width="11.42578125" style="412"/>
    <col min="13825" max="13825" width="22" style="412" customWidth="1"/>
    <col min="13826" max="13826" width="80.42578125" style="412" bestFit="1" customWidth="1"/>
    <col min="13827" max="13836" width="5" style="412" customWidth="1"/>
    <col min="13837" max="14080" width="11.42578125" style="412"/>
    <col min="14081" max="14081" width="22" style="412" customWidth="1"/>
    <col min="14082" max="14082" width="80.42578125" style="412" bestFit="1" customWidth="1"/>
    <col min="14083" max="14092" width="5" style="412" customWidth="1"/>
    <col min="14093" max="14336" width="11.42578125" style="412"/>
    <col min="14337" max="14337" width="22" style="412" customWidth="1"/>
    <col min="14338" max="14338" width="80.42578125" style="412" bestFit="1" customWidth="1"/>
    <col min="14339" max="14348" width="5" style="412" customWidth="1"/>
    <col min="14349" max="14592" width="11.42578125" style="412"/>
    <col min="14593" max="14593" width="22" style="412" customWidth="1"/>
    <col min="14594" max="14594" width="80.42578125" style="412" bestFit="1" customWidth="1"/>
    <col min="14595" max="14604" width="5" style="412" customWidth="1"/>
    <col min="14605" max="14848" width="11.42578125" style="412"/>
    <col min="14849" max="14849" width="22" style="412" customWidth="1"/>
    <col min="14850" max="14850" width="80.42578125" style="412" bestFit="1" customWidth="1"/>
    <col min="14851" max="14860" width="5" style="412" customWidth="1"/>
    <col min="14861" max="15104" width="11.42578125" style="412"/>
    <col min="15105" max="15105" width="22" style="412" customWidth="1"/>
    <col min="15106" max="15106" width="80.42578125" style="412" bestFit="1" customWidth="1"/>
    <col min="15107" max="15116" width="5" style="412" customWidth="1"/>
    <col min="15117" max="15360" width="11.42578125" style="412"/>
    <col min="15361" max="15361" width="22" style="412" customWidth="1"/>
    <col min="15362" max="15362" width="80.42578125" style="412" bestFit="1" customWidth="1"/>
    <col min="15363" max="15372" width="5" style="412" customWidth="1"/>
    <col min="15373" max="15616" width="11.42578125" style="412"/>
    <col min="15617" max="15617" width="22" style="412" customWidth="1"/>
    <col min="15618" max="15618" width="80.42578125" style="412" bestFit="1" customWidth="1"/>
    <col min="15619" max="15628" width="5" style="412" customWidth="1"/>
    <col min="15629" max="15872" width="11.42578125" style="412"/>
    <col min="15873" max="15873" width="22" style="412" customWidth="1"/>
    <col min="15874" max="15874" width="80.42578125" style="412" bestFit="1" customWidth="1"/>
    <col min="15875" max="15884" width="5" style="412" customWidth="1"/>
    <col min="15885" max="16128" width="11.42578125" style="412"/>
    <col min="16129" max="16129" width="22" style="412" customWidth="1"/>
    <col min="16130" max="16130" width="80.42578125" style="412" bestFit="1" customWidth="1"/>
    <col min="16131" max="16140" width="5" style="412" customWidth="1"/>
    <col min="16141" max="16384" width="11.42578125" style="412"/>
  </cols>
  <sheetData>
    <row r="1" spans="1:2" ht="25.5" customHeight="1">
      <c r="A1" s="411" t="s">
        <v>614</v>
      </c>
      <c r="B1" s="411" t="s">
        <v>99</v>
      </c>
    </row>
    <row r="2" spans="1:2">
      <c r="A2" s="1130" t="s">
        <v>615</v>
      </c>
      <c r="B2" s="1130"/>
    </row>
    <row r="3" spans="1:2">
      <c r="A3" s="413">
        <v>1</v>
      </c>
      <c r="B3" s="414" t="s">
        <v>616</v>
      </c>
    </row>
    <row r="4" spans="1:2">
      <c r="A4" s="413">
        <v>2</v>
      </c>
      <c r="B4" s="415" t="s">
        <v>617</v>
      </c>
    </row>
    <row r="5" spans="1:2">
      <c r="A5" s="413">
        <v>9</v>
      </c>
      <c r="B5" s="415" t="s">
        <v>618</v>
      </c>
    </row>
    <row r="6" spans="1:2">
      <c r="A6" s="1130" t="s">
        <v>619</v>
      </c>
      <c r="B6" s="1130"/>
    </row>
    <row r="7" spans="1:2" ht="25.5">
      <c r="A7" s="413">
        <v>11</v>
      </c>
      <c r="B7" s="415" t="s">
        <v>620</v>
      </c>
    </row>
    <row r="8" spans="1:2" ht="38.25">
      <c r="A8" s="413">
        <v>12</v>
      </c>
      <c r="B8" s="415" t="s">
        <v>621</v>
      </c>
    </row>
    <row r="9" spans="1:2">
      <c r="A9" s="1130" t="s">
        <v>622</v>
      </c>
      <c r="B9" s="1130"/>
    </row>
    <row r="10" spans="1:2">
      <c r="A10" s="416" t="s">
        <v>102</v>
      </c>
      <c r="B10" s="415" t="s">
        <v>103</v>
      </c>
    </row>
    <row r="11" spans="1:2">
      <c r="A11" s="416" t="s">
        <v>104</v>
      </c>
      <c r="B11" s="415" t="s">
        <v>105</v>
      </c>
    </row>
    <row r="12" spans="1:2">
      <c r="A12" s="416" t="s">
        <v>106</v>
      </c>
      <c r="B12" s="415" t="s">
        <v>107</v>
      </c>
    </row>
    <row r="13" spans="1:2" ht="25.5">
      <c r="A13" s="416" t="s">
        <v>108</v>
      </c>
      <c r="B13" s="415" t="s">
        <v>623</v>
      </c>
    </row>
    <row r="14" spans="1:2" ht="25.5">
      <c r="A14" s="413">
        <v>10</v>
      </c>
      <c r="B14" s="415" t="s">
        <v>624</v>
      </c>
    </row>
    <row r="17" spans="1:14" ht="16.899999999999999" customHeight="1">
      <c r="A17" s="1131" t="s">
        <v>2553</v>
      </c>
      <c r="B17" s="1132"/>
      <c r="C17" s="1131" t="s">
        <v>110</v>
      </c>
      <c r="D17" s="1133"/>
      <c r="E17" s="1133"/>
      <c r="F17" s="1133"/>
      <c r="G17" s="1133"/>
      <c r="H17" s="1133"/>
      <c r="I17" s="1133"/>
      <c r="J17" s="1133"/>
      <c r="K17" s="1133"/>
      <c r="L17" s="1133"/>
      <c r="M17" s="1132"/>
    </row>
    <row r="18" spans="1:14">
      <c r="A18" s="1134"/>
      <c r="B18" s="1135"/>
      <c r="C18" s="1134"/>
      <c r="D18" s="1136"/>
      <c r="E18" s="1136"/>
      <c r="F18" s="1136"/>
      <c r="G18" s="1136"/>
      <c r="H18" s="1136"/>
      <c r="I18" s="1136"/>
      <c r="J18" s="1136"/>
      <c r="K18" s="1136"/>
      <c r="L18" s="1136"/>
      <c r="M18" s="1135"/>
    </row>
    <row r="19" spans="1:14">
      <c r="A19" s="433" t="s">
        <v>2554</v>
      </c>
      <c r="B19" s="433" t="s">
        <v>2555</v>
      </c>
      <c r="C19" s="413">
        <v>0</v>
      </c>
      <c r="D19" s="413">
        <v>1</v>
      </c>
      <c r="E19" s="413">
        <v>2</v>
      </c>
      <c r="F19" s="413">
        <v>3</v>
      </c>
      <c r="G19" s="413">
        <v>4</v>
      </c>
      <c r="H19" s="413">
        <v>5</v>
      </c>
      <c r="I19" s="413">
        <v>6</v>
      </c>
      <c r="J19" s="413">
        <v>9</v>
      </c>
      <c r="K19" s="413">
        <v>10</v>
      </c>
      <c r="L19" s="413">
        <v>11</v>
      </c>
      <c r="M19" s="413">
        <v>12</v>
      </c>
    </row>
    <row r="20" spans="1:14">
      <c r="A20" s="413">
        <v>16</v>
      </c>
      <c r="B20" s="415" t="s">
        <v>625</v>
      </c>
      <c r="C20" s="413" t="s">
        <v>472</v>
      </c>
      <c r="D20" s="413"/>
      <c r="E20" s="413" t="s">
        <v>472</v>
      </c>
      <c r="F20" s="413" t="s">
        <v>472</v>
      </c>
      <c r="G20" s="413" t="s">
        <v>472</v>
      </c>
      <c r="H20" s="413" t="s">
        <v>472</v>
      </c>
      <c r="I20" s="413"/>
      <c r="J20" s="413" t="s">
        <v>472</v>
      </c>
      <c r="K20" s="413"/>
      <c r="L20" s="413"/>
      <c r="M20" s="413"/>
    </row>
    <row r="21" spans="1:14" ht="25.5">
      <c r="A21" s="413">
        <v>34</v>
      </c>
      <c r="B21" s="415" t="s">
        <v>628</v>
      </c>
      <c r="C21" s="413" t="s">
        <v>472</v>
      </c>
      <c r="D21" s="413"/>
      <c r="E21" s="413" t="s">
        <v>472</v>
      </c>
      <c r="F21" s="413" t="s">
        <v>472</v>
      </c>
      <c r="G21" s="413" t="s">
        <v>472</v>
      </c>
      <c r="H21" s="413" t="s">
        <v>472</v>
      </c>
      <c r="I21" s="413" t="s">
        <v>472</v>
      </c>
      <c r="J21" s="413"/>
      <c r="K21" s="413"/>
      <c r="L21" s="413"/>
      <c r="M21" s="413"/>
    </row>
    <row r="22" spans="1:14">
      <c r="A22" s="413">
        <v>35</v>
      </c>
      <c r="B22" s="415" t="s">
        <v>629</v>
      </c>
      <c r="C22" s="413" t="s">
        <v>472</v>
      </c>
      <c r="D22" s="413"/>
      <c r="E22" s="413" t="s">
        <v>472</v>
      </c>
      <c r="F22" s="413" t="s">
        <v>472</v>
      </c>
      <c r="G22" s="413" t="s">
        <v>472</v>
      </c>
      <c r="H22" s="413" t="s">
        <v>472</v>
      </c>
      <c r="I22" s="413" t="s">
        <v>472</v>
      </c>
      <c r="J22" s="413"/>
      <c r="K22" s="413"/>
      <c r="L22" s="413"/>
      <c r="M22" s="413"/>
    </row>
    <row r="23" spans="1:14" ht="25.5">
      <c r="A23" s="413">
        <v>36</v>
      </c>
      <c r="B23" s="415" t="s">
        <v>630</v>
      </c>
      <c r="C23" s="413" t="s">
        <v>472</v>
      </c>
      <c r="D23" s="413"/>
      <c r="E23" s="413"/>
      <c r="F23" s="413"/>
      <c r="G23" s="413"/>
      <c r="H23" s="413"/>
      <c r="I23" s="413"/>
      <c r="J23" s="413"/>
      <c r="K23" s="413"/>
      <c r="L23" s="413"/>
      <c r="M23" s="413"/>
    </row>
    <row r="24" spans="1:14">
      <c r="A24" s="413">
        <v>53</v>
      </c>
      <c r="B24" s="415" t="s">
        <v>2556</v>
      </c>
      <c r="C24" s="413" t="s">
        <v>472</v>
      </c>
      <c r="D24" s="413"/>
      <c r="E24" s="413" t="s">
        <v>472</v>
      </c>
      <c r="F24" s="413" t="s">
        <v>472</v>
      </c>
      <c r="G24" s="413" t="s">
        <v>472</v>
      </c>
      <c r="H24" s="413" t="s">
        <v>472</v>
      </c>
      <c r="I24" s="413" t="s">
        <v>472</v>
      </c>
      <c r="J24" s="413" t="s">
        <v>472</v>
      </c>
      <c r="K24" s="413"/>
      <c r="L24" s="413"/>
      <c r="M24" s="413"/>
    </row>
    <row r="25" spans="1:14">
      <c r="A25" s="413">
        <v>59</v>
      </c>
      <c r="B25" s="415" t="s">
        <v>627</v>
      </c>
      <c r="C25" s="413" t="s">
        <v>472</v>
      </c>
      <c r="D25" s="413"/>
      <c r="E25" s="413" t="s">
        <v>472</v>
      </c>
      <c r="F25" s="413" t="s">
        <v>472</v>
      </c>
      <c r="G25" s="413" t="s">
        <v>472</v>
      </c>
      <c r="H25" s="413" t="s">
        <v>472</v>
      </c>
      <c r="I25" s="413" t="s">
        <v>472</v>
      </c>
      <c r="J25" s="413" t="s">
        <v>472</v>
      </c>
      <c r="K25" s="413"/>
      <c r="L25" s="413"/>
      <c r="M25" s="413"/>
    </row>
    <row r="26" spans="1:14">
      <c r="A26" s="413">
        <v>60</v>
      </c>
      <c r="B26" s="415" t="s">
        <v>631</v>
      </c>
      <c r="C26" s="413" t="s">
        <v>472</v>
      </c>
      <c r="D26" s="413"/>
      <c r="E26" s="413"/>
      <c r="F26" s="413"/>
      <c r="G26" s="413"/>
      <c r="H26" s="413"/>
      <c r="I26" s="413"/>
      <c r="J26" s="413"/>
      <c r="K26" s="413"/>
      <c r="L26" s="413"/>
      <c r="M26" s="413"/>
    </row>
    <row r="27" spans="1:14">
      <c r="A27" s="413">
        <v>62</v>
      </c>
      <c r="B27" s="415" t="s">
        <v>2557</v>
      </c>
      <c r="C27" s="413" t="s">
        <v>472</v>
      </c>
      <c r="D27" s="413"/>
      <c r="E27" s="413"/>
      <c r="F27" s="413"/>
      <c r="G27" s="413"/>
      <c r="H27" s="413"/>
      <c r="I27" s="413"/>
      <c r="J27" s="413"/>
      <c r="K27" s="413"/>
      <c r="L27" s="413"/>
      <c r="M27" s="413"/>
    </row>
    <row r="28" spans="1:14">
      <c r="A28" s="447"/>
      <c r="B28" s="447"/>
      <c r="C28" s="447"/>
      <c r="D28" s="447"/>
      <c r="E28" s="447"/>
      <c r="F28" s="447"/>
      <c r="G28" s="447"/>
      <c r="H28" s="447"/>
      <c r="I28" s="447"/>
      <c r="J28" s="447"/>
      <c r="K28" s="447"/>
      <c r="L28" s="447"/>
      <c r="M28" s="447"/>
    </row>
    <row r="29" spans="1:14" ht="15">
      <c r="A29" s="448"/>
      <c r="B29" s="449"/>
      <c r="C29" s="450"/>
      <c r="D29" s="450"/>
      <c r="E29" s="450"/>
      <c r="F29" s="450"/>
      <c r="G29" s="450"/>
      <c r="H29" s="450"/>
      <c r="I29" s="450"/>
      <c r="J29" s="450"/>
      <c r="K29" s="451"/>
      <c r="L29" s="451"/>
      <c r="M29" s="451"/>
    </row>
    <row r="30" spans="1:14" ht="25.5">
      <c r="A30" s="1131" t="s">
        <v>2558</v>
      </c>
      <c r="B30" s="1132"/>
      <c r="C30" s="1131" t="s">
        <v>110</v>
      </c>
      <c r="D30" s="1133"/>
      <c r="E30" s="1133"/>
      <c r="F30" s="1133"/>
      <c r="G30" s="1133"/>
      <c r="H30" s="1133"/>
      <c r="I30" s="1133"/>
      <c r="J30" s="1133"/>
      <c r="K30" s="1133"/>
      <c r="L30" s="1133"/>
      <c r="M30" s="1132"/>
      <c r="N30" s="412" t="s">
        <v>2566</v>
      </c>
    </row>
    <row r="31" spans="1:14">
      <c r="A31" s="413">
        <v>57</v>
      </c>
      <c r="B31" s="415" t="s">
        <v>626</v>
      </c>
      <c r="C31" s="413" t="s">
        <v>472</v>
      </c>
      <c r="D31" s="413"/>
      <c r="E31" s="413" t="s">
        <v>472</v>
      </c>
      <c r="F31" s="413" t="s">
        <v>472</v>
      </c>
      <c r="G31" s="413" t="s">
        <v>472</v>
      </c>
      <c r="H31" s="413" t="s">
        <v>472</v>
      </c>
      <c r="I31" s="413" t="s">
        <v>472</v>
      </c>
      <c r="J31" s="413"/>
      <c r="K31" s="413"/>
      <c r="L31" s="413" t="s">
        <v>472</v>
      </c>
      <c r="M31" s="413" t="s">
        <v>472</v>
      </c>
    </row>
    <row r="32" spans="1:14" ht="15">
      <c r="A32" s="452"/>
      <c r="B32" s="453"/>
      <c r="C32" s="454"/>
      <c r="D32" s="454"/>
      <c r="E32" s="454"/>
      <c r="F32" s="454"/>
      <c r="G32" s="454"/>
      <c r="H32" s="454"/>
      <c r="I32" s="454"/>
      <c r="J32" s="454"/>
      <c r="K32" s="454"/>
      <c r="L32" s="454"/>
      <c r="M32" s="454"/>
    </row>
    <row r="33" spans="1:13">
      <c r="A33" s="1131" t="s">
        <v>2559</v>
      </c>
      <c r="B33" s="1132"/>
      <c r="C33" s="1131" t="s">
        <v>110</v>
      </c>
      <c r="D33" s="1133"/>
      <c r="E33" s="1133"/>
      <c r="F33" s="1133"/>
      <c r="G33" s="1133"/>
      <c r="H33" s="1133"/>
      <c r="I33" s="1133"/>
      <c r="J33" s="1133"/>
      <c r="K33" s="1133"/>
      <c r="L33" s="1133"/>
      <c r="M33" s="1132"/>
    </row>
    <row r="34" spans="1:13">
      <c r="A34" s="413">
        <v>64</v>
      </c>
      <c r="B34" s="415" t="s">
        <v>642</v>
      </c>
      <c r="C34" s="413" t="s">
        <v>472</v>
      </c>
      <c r="D34" s="413"/>
      <c r="E34" s="413"/>
      <c r="F34" s="413"/>
      <c r="G34" s="413"/>
      <c r="H34" s="413"/>
      <c r="I34" s="413"/>
      <c r="J34" s="413"/>
      <c r="K34" s="413"/>
      <c r="L34" s="413"/>
      <c r="M34" s="413"/>
    </row>
    <row r="35" spans="1:13" ht="15">
      <c r="A35" s="448"/>
      <c r="B35" s="449"/>
      <c r="C35" s="450"/>
      <c r="D35" s="450"/>
      <c r="E35" s="450"/>
      <c r="F35" s="450"/>
      <c r="G35" s="450"/>
      <c r="H35" s="450"/>
      <c r="I35" s="450"/>
      <c r="J35" s="450"/>
      <c r="K35" s="451"/>
      <c r="L35" s="451"/>
      <c r="M35" s="451"/>
    </row>
    <row r="36" spans="1:13" ht="15">
      <c r="A36" s="449"/>
      <c r="B36" s="449"/>
      <c r="C36" s="451"/>
      <c r="D36" s="451"/>
      <c r="E36" s="451"/>
      <c r="F36" s="451"/>
      <c r="G36" s="451"/>
      <c r="H36" s="451"/>
      <c r="I36" s="451"/>
      <c r="J36" s="451"/>
      <c r="K36" s="451"/>
      <c r="L36" s="451"/>
      <c r="M36" s="451"/>
    </row>
    <row r="37" spans="1:13" ht="16.899999999999999" customHeight="1">
      <c r="A37" s="1131" t="s">
        <v>2560</v>
      </c>
      <c r="B37" s="1132"/>
      <c r="C37" s="1131" t="s">
        <v>110</v>
      </c>
      <c r="D37" s="1133"/>
      <c r="E37" s="1133"/>
      <c r="F37" s="1133"/>
      <c r="G37" s="1133"/>
      <c r="H37" s="1133"/>
      <c r="I37" s="1133"/>
      <c r="J37" s="1133"/>
      <c r="K37" s="1133"/>
      <c r="L37" s="1133"/>
      <c r="M37" s="1132"/>
    </row>
    <row r="38" spans="1:13">
      <c r="A38" s="1134"/>
      <c r="B38" s="1135"/>
      <c r="C38" s="1134"/>
      <c r="D38" s="1136"/>
      <c r="E38" s="1136"/>
      <c r="F38" s="1136"/>
      <c r="G38" s="1136"/>
      <c r="H38" s="1136"/>
      <c r="I38" s="1136"/>
      <c r="J38" s="1136"/>
      <c r="K38" s="1136"/>
      <c r="L38" s="1136"/>
      <c r="M38" s="1135"/>
    </row>
    <row r="39" spans="1:13">
      <c r="A39" s="433" t="s">
        <v>2554</v>
      </c>
      <c r="B39" s="433" t="s">
        <v>2555</v>
      </c>
      <c r="C39" s="413">
        <v>0</v>
      </c>
      <c r="D39" s="413">
        <v>1</v>
      </c>
      <c r="E39" s="413">
        <v>2</v>
      </c>
      <c r="F39" s="413">
        <v>3</v>
      </c>
      <c r="G39" s="413">
        <v>4</v>
      </c>
      <c r="H39" s="413">
        <v>5</v>
      </c>
      <c r="I39" s="413">
        <v>6</v>
      </c>
      <c r="J39" s="413">
        <v>9</v>
      </c>
      <c r="K39" s="413">
        <v>10</v>
      </c>
      <c r="L39" s="413">
        <v>11</v>
      </c>
      <c r="M39" s="413">
        <v>12</v>
      </c>
    </row>
    <row r="40" spans="1:13">
      <c r="A40" s="413">
        <v>20</v>
      </c>
      <c r="B40" s="415" t="s">
        <v>66</v>
      </c>
      <c r="C40" s="413" t="s">
        <v>472</v>
      </c>
      <c r="D40" s="413"/>
      <c r="E40" s="413"/>
      <c r="F40" s="413"/>
      <c r="G40" s="413"/>
      <c r="H40" s="413"/>
      <c r="I40" s="413"/>
      <c r="J40" s="413"/>
      <c r="K40" s="413"/>
      <c r="L40" s="413"/>
      <c r="M40" s="413"/>
    </row>
    <row r="41" spans="1:13">
      <c r="A41" s="413">
        <v>21</v>
      </c>
      <c r="B41" s="415" t="s">
        <v>68</v>
      </c>
      <c r="C41" s="413" t="s">
        <v>472</v>
      </c>
      <c r="D41" s="413"/>
      <c r="E41" s="413"/>
      <c r="F41" s="413"/>
      <c r="G41" s="413"/>
      <c r="H41" s="413"/>
      <c r="I41" s="413"/>
      <c r="J41" s="413"/>
      <c r="K41" s="413"/>
      <c r="L41" s="413"/>
      <c r="M41" s="413"/>
    </row>
    <row r="42" spans="1:13">
      <c r="A42" s="413">
        <v>23</v>
      </c>
      <c r="B42" s="415" t="s">
        <v>2561</v>
      </c>
      <c r="C42" s="413" t="s">
        <v>472</v>
      </c>
      <c r="D42" s="413"/>
      <c r="E42" s="413"/>
      <c r="F42" s="413"/>
      <c r="G42" s="413"/>
      <c r="H42" s="413"/>
      <c r="I42" s="413"/>
      <c r="J42" s="413"/>
      <c r="K42" s="413"/>
      <c r="L42" s="413"/>
      <c r="M42" s="413"/>
    </row>
    <row r="43" spans="1:13">
      <c r="A43" s="413">
        <v>58</v>
      </c>
      <c r="B43" s="415" t="s">
        <v>2562</v>
      </c>
      <c r="C43" s="413" t="s">
        <v>472</v>
      </c>
      <c r="D43" s="413"/>
      <c r="E43" s="413"/>
      <c r="F43" s="413"/>
      <c r="G43" s="413"/>
      <c r="H43" s="413"/>
      <c r="I43" s="413"/>
      <c r="J43" s="413"/>
      <c r="K43" s="413"/>
      <c r="L43" s="413"/>
      <c r="M43" s="413"/>
    </row>
    <row r="44" spans="1:13">
      <c r="A44" s="447"/>
      <c r="B44" s="447"/>
      <c r="C44" s="451"/>
      <c r="D44" s="451"/>
      <c r="E44" s="451"/>
      <c r="F44" s="451"/>
      <c r="G44" s="451"/>
      <c r="H44" s="451"/>
      <c r="I44" s="451"/>
      <c r="J44" s="451"/>
      <c r="K44" s="451"/>
      <c r="L44" s="451"/>
      <c r="M44" s="451"/>
    </row>
    <row r="45" spans="1:13">
      <c r="A45" s="1131" t="s">
        <v>2563</v>
      </c>
      <c r="B45" s="1132"/>
      <c r="C45" s="1131" t="s">
        <v>110</v>
      </c>
      <c r="D45" s="1133"/>
      <c r="E45" s="1133"/>
      <c r="F45" s="1133"/>
      <c r="G45" s="1133"/>
      <c r="H45" s="1133"/>
      <c r="I45" s="1133"/>
      <c r="J45" s="1133"/>
      <c r="K45" s="1133"/>
      <c r="L45" s="1133"/>
      <c r="M45" s="1132"/>
    </row>
    <row r="46" spans="1:13">
      <c r="A46" s="413">
        <v>67</v>
      </c>
      <c r="B46" s="415" t="s">
        <v>2564</v>
      </c>
      <c r="C46" s="413" t="s">
        <v>472</v>
      </c>
      <c r="D46" s="413"/>
      <c r="E46" s="413"/>
      <c r="F46" s="413"/>
      <c r="G46" s="413"/>
      <c r="H46" s="413"/>
      <c r="I46" s="413"/>
      <c r="J46" s="413"/>
      <c r="K46" s="413"/>
      <c r="L46" s="413"/>
      <c r="M46" s="413"/>
    </row>
    <row r="47" spans="1:13">
      <c r="A47" s="447"/>
      <c r="B47" s="447"/>
      <c r="C47" s="451"/>
      <c r="D47" s="451"/>
      <c r="E47" s="451"/>
      <c r="F47" s="451"/>
      <c r="G47" s="451"/>
      <c r="H47" s="451"/>
      <c r="I47" s="451"/>
      <c r="J47" s="451"/>
      <c r="K47" s="451"/>
      <c r="L47" s="451"/>
      <c r="M47" s="451"/>
    </row>
    <row r="48" spans="1:13">
      <c r="A48" s="1131" t="s">
        <v>2567</v>
      </c>
      <c r="B48" s="1132"/>
      <c r="C48" s="1131" t="s">
        <v>110</v>
      </c>
      <c r="D48" s="1133"/>
      <c r="E48" s="1133"/>
      <c r="F48" s="1133"/>
      <c r="G48" s="1133"/>
      <c r="H48" s="1133"/>
      <c r="I48" s="1133"/>
      <c r="J48" s="1133"/>
      <c r="K48" s="1133"/>
      <c r="L48" s="1133"/>
      <c r="M48" s="1132"/>
    </row>
    <row r="49" spans="1:13">
      <c r="A49" s="413" t="s">
        <v>2565</v>
      </c>
      <c r="B49" s="415" t="s">
        <v>642</v>
      </c>
      <c r="C49" s="413" t="s">
        <v>472</v>
      </c>
      <c r="D49" s="413"/>
      <c r="E49" s="413"/>
      <c r="F49" s="413"/>
      <c r="G49" s="413"/>
      <c r="H49" s="413"/>
      <c r="I49" s="413"/>
      <c r="J49" s="413"/>
      <c r="K49" s="413"/>
      <c r="L49" s="413"/>
      <c r="M49" s="413"/>
    </row>
    <row r="51" spans="1:13">
      <c r="A51" s="455" t="s">
        <v>2568</v>
      </c>
    </row>
  </sheetData>
  <mergeCells count="15">
    <mergeCell ref="A48:B48"/>
    <mergeCell ref="C48:M48"/>
    <mergeCell ref="A17:B18"/>
    <mergeCell ref="A37:B38"/>
    <mergeCell ref="A33:B33"/>
    <mergeCell ref="C33:M33"/>
    <mergeCell ref="C37:M38"/>
    <mergeCell ref="C17:M18"/>
    <mergeCell ref="A30:B30"/>
    <mergeCell ref="C30:M30"/>
    <mergeCell ref="A2:B2"/>
    <mergeCell ref="A6:B6"/>
    <mergeCell ref="A9:B9"/>
    <mergeCell ref="A45:B45"/>
    <mergeCell ref="C45:M4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328"/>
  <sheetViews>
    <sheetView showGridLines="0" zoomScale="80" zoomScaleNormal="80" workbookViewId="0">
      <pane ySplit="1" topLeftCell="A167" activePane="bottomLeft" state="frozen"/>
      <selection pane="bottomLeft" activeCell="C188" sqref="C188"/>
    </sheetView>
  </sheetViews>
  <sheetFormatPr baseColWidth="10" defaultColWidth="11.42578125" defaultRowHeight="12"/>
  <cols>
    <col min="1" max="2" width="11.42578125" style="388"/>
    <col min="3" max="3" width="131.42578125" style="388" customWidth="1"/>
    <col min="4" max="16384" width="11.42578125" style="388"/>
  </cols>
  <sheetData>
    <row r="1" spans="1:3" ht="43.5" customHeight="1" thickBot="1">
      <c r="A1" s="23" t="s">
        <v>2130</v>
      </c>
      <c r="B1" s="23" t="s">
        <v>2131</v>
      </c>
      <c r="C1" s="23" t="s">
        <v>2132</v>
      </c>
    </row>
    <row r="2" spans="1:3">
      <c r="A2" s="389">
        <v>0</v>
      </c>
      <c r="B2" s="389">
        <v>0</v>
      </c>
      <c r="C2" s="390" t="s">
        <v>2133</v>
      </c>
    </row>
    <row r="3" spans="1:3">
      <c r="A3" s="389">
        <v>1</v>
      </c>
      <c r="B3" s="389">
        <v>2111</v>
      </c>
      <c r="C3" s="390" t="s">
        <v>2134</v>
      </c>
    </row>
    <row r="4" spans="1:3">
      <c r="A4" s="389">
        <v>1</v>
      </c>
      <c r="B4" s="389">
        <v>2112</v>
      </c>
      <c r="C4" s="390" t="s">
        <v>2135</v>
      </c>
    </row>
    <row r="5" spans="1:3">
      <c r="A5" s="389">
        <v>1</v>
      </c>
      <c r="B5" s="389">
        <v>2114</v>
      </c>
      <c r="C5" s="390" t="s">
        <v>2136</v>
      </c>
    </row>
    <row r="6" spans="1:3">
      <c r="A6" s="389">
        <v>1</v>
      </c>
      <c r="B6" s="389">
        <v>2141</v>
      </c>
      <c r="C6" s="390" t="s">
        <v>2137</v>
      </c>
    </row>
    <row r="7" spans="1:3">
      <c r="A7" s="389">
        <v>1</v>
      </c>
      <c r="B7" s="389">
        <v>2310</v>
      </c>
      <c r="C7" s="390" t="s">
        <v>2138</v>
      </c>
    </row>
    <row r="8" spans="1:3">
      <c r="A8" s="389">
        <v>1</v>
      </c>
      <c r="B8" s="389">
        <v>2320</v>
      </c>
      <c r="C8" s="390" t="s">
        <v>2139</v>
      </c>
    </row>
    <row r="9" spans="1:3">
      <c r="A9" s="389">
        <v>1</v>
      </c>
      <c r="B9" s="389">
        <v>2330</v>
      </c>
      <c r="C9" s="390" t="s">
        <v>2140</v>
      </c>
    </row>
    <row r="10" spans="1:3">
      <c r="A10" s="389">
        <v>1</v>
      </c>
      <c r="B10" s="389">
        <v>2341</v>
      </c>
      <c r="C10" s="390" t="s">
        <v>2141</v>
      </c>
    </row>
    <row r="11" spans="1:3">
      <c r="A11" s="389">
        <v>1</v>
      </c>
      <c r="B11" s="389">
        <v>2342</v>
      </c>
      <c r="C11" s="390" t="s">
        <v>2142</v>
      </c>
    </row>
    <row r="12" spans="1:3">
      <c r="A12" s="389">
        <v>1</v>
      </c>
      <c r="B12" s="389">
        <v>2351</v>
      </c>
      <c r="C12" s="390" t="s">
        <v>2143</v>
      </c>
    </row>
    <row r="13" spans="1:3">
      <c r="A13" s="389">
        <v>1</v>
      </c>
      <c r="B13" s="389">
        <v>2352</v>
      </c>
      <c r="C13" s="390" t="s">
        <v>2144</v>
      </c>
    </row>
    <row r="14" spans="1:3">
      <c r="A14" s="389">
        <v>1</v>
      </c>
      <c r="B14" s="389">
        <v>2353</v>
      </c>
      <c r="C14" s="390" t="s">
        <v>2145</v>
      </c>
    </row>
    <row r="15" spans="1:3">
      <c r="A15" s="389">
        <v>1</v>
      </c>
      <c r="B15" s="389">
        <v>2354</v>
      </c>
      <c r="C15" s="390" t="s">
        <v>2146</v>
      </c>
    </row>
    <row r="16" spans="1:3">
      <c r="A16" s="389">
        <v>1</v>
      </c>
      <c r="B16" s="389">
        <v>2355</v>
      </c>
      <c r="C16" s="390" t="s">
        <v>2147</v>
      </c>
    </row>
    <row r="17" spans="1:3">
      <c r="A17" s="389">
        <v>1</v>
      </c>
      <c r="B17" s="389">
        <v>2356</v>
      </c>
      <c r="C17" s="390" t="s">
        <v>2148</v>
      </c>
    </row>
    <row r="18" spans="1:3">
      <c r="A18" s="389">
        <v>1</v>
      </c>
      <c r="B18" s="389">
        <v>2359</v>
      </c>
      <c r="C18" s="390" t="s">
        <v>2149</v>
      </c>
    </row>
    <row r="19" spans="1:3">
      <c r="A19" s="389">
        <v>1</v>
      </c>
      <c r="B19" s="389">
        <v>2411</v>
      </c>
      <c r="C19" s="390" t="s">
        <v>2150</v>
      </c>
    </row>
    <row r="20" spans="1:3">
      <c r="A20" s="389">
        <v>1</v>
      </c>
      <c r="B20" s="389">
        <v>2412</v>
      </c>
      <c r="C20" s="390" t="s">
        <v>2151</v>
      </c>
    </row>
    <row r="21" spans="1:3">
      <c r="A21" s="389">
        <v>1</v>
      </c>
      <c r="B21" s="389">
        <v>2413</v>
      </c>
      <c r="C21" s="390" t="s">
        <v>2152</v>
      </c>
    </row>
    <row r="22" spans="1:3">
      <c r="A22" s="389">
        <v>1</v>
      </c>
      <c r="B22" s="389">
        <v>2421</v>
      </c>
      <c r="C22" s="390" t="s">
        <v>2153</v>
      </c>
    </row>
    <row r="23" spans="1:3">
      <c r="A23" s="389">
        <v>1</v>
      </c>
      <c r="B23" s="389">
        <v>2422</v>
      </c>
      <c r="C23" s="390" t="s">
        <v>2154</v>
      </c>
    </row>
    <row r="24" spans="1:3">
      <c r="A24" s="389">
        <v>1</v>
      </c>
      <c r="B24" s="389">
        <v>2423</v>
      </c>
      <c r="C24" s="390" t="s">
        <v>2155</v>
      </c>
    </row>
    <row r="25" spans="1:3">
      <c r="A25" s="389">
        <v>1</v>
      </c>
      <c r="B25" s="389">
        <v>2424</v>
      </c>
      <c r="C25" s="390" t="s">
        <v>2156</v>
      </c>
    </row>
    <row r="26" spans="1:3">
      <c r="A26" s="389">
        <v>1</v>
      </c>
      <c r="B26" s="389">
        <v>2511</v>
      </c>
      <c r="C26" s="390" t="s">
        <v>2157</v>
      </c>
    </row>
    <row r="27" spans="1:3">
      <c r="A27" s="389">
        <v>1</v>
      </c>
      <c r="B27" s="389">
        <v>2512</v>
      </c>
      <c r="C27" s="390" t="s">
        <v>2158</v>
      </c>
    </row>
    <row r="28" spans="1:3">
      <c r="A28" s="389">
        <v>1</v>
      </c>
      <c r="B28" s="389">
        <v>2513</v>
      </c>
      <c r="C28" s="390" t="s">
        <v>2159</v>
      </c>
    </row>
    <row r="29" spans="1:3">
      <c r="A29" s="389">
        <v>1</v>
      </c>
      <c r="B29" s="389">
        <v>2514</v>
      </c>
      <c r="C29" s="390" t="s">
        <v>2160</v>
      </c>
    </row>
    <row r="30" spans="1:3">
      <c r="A30" s="389">
        <v>1</v>
      </c>
      <c r="B30" s="389">
        <v>2521</v>
      </c>
      <c r="C30" s="390" t="s">
        <v>2161</v>
      </c>
    </row>
    <row r="31" spans="1:3">
      <c r="A31" s="389">
        <v>1</v>
      </c>
      <c r="B31" s="389">
        <v>2522</v>
      </c>
      <c r="C31" s="390" t="s">
        <v>2162</v>
      </c>
    </row>
    <row r="32" spans="1:3">
      <c r="A32" s="389">
        <v>1</v>
      </c>
      <c r="B32" s="389">
        <v>2523</v>
      </c>
      <c r="C32" s="390" t="s">
        <v>2163</v>
      </c>
    </row>
    <row r="33" spans="1:3">
      <c r="A33" s="389">
        <v>1</v>
      </c>
      <c r="B33" s="389">
        <v>2611</v>
      </c>
      <c r="C33" s="390" t="s">
        <v>2164</v>
      </c>
    </row>
    <row r="34" spans="1:3">
      <c r="A34" s="389">
        <v>1</v>
      </c>
      <c r="B34" s="389">
        <v>2632</v>
      </c>
      <c r="C34" s="390" t="s">
        <v>2165</v>
      </c>
    </row>
    <row r="35" spans="1:3">
      <c r="A35" s="389">
        <v>1</v>
      </c>
      <c r="B35" s="389">
        <v>2633</v>
      </c>
      <c r="C35" s="390" t="s">
        <v>2166</v>
      </c>
    </row>
    <row r="36" spans="1:3">
      <c r="A36" s="389">
        <v>1</v>
      </c>
      <c r="B36" s="389">
        <v>2634</v>
      </c>
      <c r="C36" s="390" t="s">
        <v>2167</v>
      </c>
    </row>
    <row r="37" spans="1:3">
      <c r="A37" s="389">
        <v>1</v>
      </c>
      <c r="B37" s="389">
        <v>2635</v>
      </c>
      <c r="C37" s="390" t="s">
        <v>2168</v>
      </c>
    </row>
    <row r="38" spans="1:3">
      <c r="A38" s="389">
        <v>1</v>
      </c>
      <c r="B38" s="389">
        <v>2636</v>
      </c>
      <c r="C38" s="390" t="s">
        <v>2169</v>
      </c>
    </row>
    <row r="39" spans="1:3">
      <c r="A39" s="389">
        <v>1</v>
      </c>
      <c r="B39" s="389">
        <v>2643</v>
      </c>
      <c r="C39" s="390" t="s">
        <v>2170</v>
      </c>
    </row>
    <row r="40" spans="1:3">
      <c r="A40" s="389">
        <v>1</v>
      </c>
      <c r="B40" s="389">
        <v>3252</v>
      </c>
      <c r="C40" s="390" t="s">
        <v>2171</v>
      </c>
    </row>
    <row r="41" spans="1:3">
      <c r="A41" s="389">
        <v>1</v>
      </c>
      <c r="B41" s="389">
        <v>3253</v>
      </c>
      <c r="C41" s="390" t="s">
        <v>2172</v>
      </c>
    </row>
    <row r="42" spans="1:3">
      <c r="A42" s="389">
        <v>1</v>
      </c>
      <c r="B42" s="389">
        <v>3255</v>
      </c>
      <c r="C42" s="390" t="s">
        <v>2173</v>
      </c>
    </row>
    <row r="43" spans="1:3">
      <c r="A43" s="389">
        <v>1</v>
      </c>
      <c r="B43" s="389">
        <v>3321</v>
      </c>
      <c r="C43" s="390" t="s">
        <v>2174</v>
      </c>
    </row>
    <row r="44" spans="1:3">
      <c r="A44" s="389">
        <v>1</v>
      </c>
      <c r="B44" s="389">
        <v>3411</v>
      </c>
      <c r="C44" s="390" t="s">
        <v>2175</v>
      </c>
    </row>
    <row r="45" spans="1:3">
      <c r="A45" s="389">
        <v>1</v>
      </c>
      <c r="B45" s="389">
        <v>3412</v>
      </c>
      <c r="C45" s="390" t="s">
        <v>2176</v>
      </c>
    </row>
    <row r="46" spans="1:3">
      <c r="A46" s="389">
        <v>1</v>
      </c>
      <c r="B46" s="389">
        <v>3413</v>
      </c>
      <c r="C46" s="390" t="s">
        <v>2177</v>
      </c>
    </row>
    <row r="47" spans="1:3">
      <c r="A47" s="389">
        <v>1</v>
      </c>
      <c r="B47" s="389">
        <v>3511</v>
      </c>
      <c r="C47" s="390" t="s">
        <v>2178</v>
      </c>
    </row>
    <row r="48" spans="1:3">
      <c r="A48" s="389">
        <v>1</v>
      </c>
      <c r="B48" s="389">
        <v>3512</v>
      </c>
      <c r="C48" s="390" t="s">
        <v>2179</v>
      </c>
    </row>
    <row r="49" spans="1:3">
      <c r="A49" s="389">
        <v>1</v>
      </c>
      <c r="B49" s="389">
        <v>3513</v>
      </c>
      <c r="C49" s="390" t="s">
        <v>2180</v>
      </c>
    </row>
    <row r="50" spans="1:3">
      <c r="A50" s="389">
        <v>1</v>
      </c>
      <c r="B50" s="389">
        <v>3514</v>
      </c>
      <c r="C50" s="390" t="s">
        <v>2181</v>
      </c>
    </row>
    <row r="51" spans="1:3">
      <c r="A51" s="389">
        <v>1</v>
      </c>
      <c r="B51" s="389">
        <v>3521</v>
      </c>
      <c r="C51" s="390" t="s">
        <v>2182</v>
      </c>
    </row>
    <row r="52" spans="1:3">
      <c r="A52" s="389">
        <v>1</v>
      </c>
      <c r="B52" s="389">
        <v>3522</v>
      </c>
      <c r="C52" s="390" t="s">
        <v>2183</v>
      </c>
    </row>
    <row r="53" spans="1:3">
      <c r="A53" s="389">
        <v>1</v>
      </c>
      <c r="B53" s="389">
        <v>4131</v>
      </c>
      <c r="C53" s="390" t="s">
        <v>2184</v>
      </c>
    </row>
    <row r="54" spans="1:3">
      <c r="A54" s="389">
        <v>1</v>
      </c>
      <c r="B54" s="389">
        <v>4132</v>
      </c>
      <c r="C54" s="390" t="s">
        <v>2185</v>
      </c>
    </row>
    <row r="55" spans="1:3">
      <c r="A55" s="389">
        <v>1</v>
      </c>
      <c r="B55" s="389">
        <v>4211</v>
      </c>
      <c r="C55" s="390" t="s">
        <v>2186</v>
      </c>
    </row>
    <row r="56" spans="1:3">
      <c r="A56" s="389">
        <v>1</v>
      </c>
      <c r="B56" s="389">
        <v>4311</v>
      </c>
      <c r="C56" s="390" t="s">
        <v>2187</v>
      </c>
    </row>
    <row r="57" spans="1:3">
      <c r="A57" s="389">
        <v>1</v>
      </c>
      <c r="B57" s="389">
        <v>4312</v>
      </c>
      <c r="C57" s="390" t="s">
        <v>2188</v>
      </c>
    </row>
    <row r="58" spans="1:3">
      <c r="A58" s="389">
        <v>1</v>
      </c>
      <c r="B58" s="389">
        <v>4313</v>
      </c>
      <c r="C58" s="390" t="s">
        <v>2189</v>
      </c>
    </row>
    <row r="59" spans="1:3">
      <c r="A59" s="389">
        <v>1</v>
      </c>
      <c r="B59" s="389">
        <v>5113</v>
      </c>
      <c r="C59" s="390" t="s">
        <v>2190</v>
      </c>
    </row>
    <row r="60" spans="1:3">
      <c r="A60" s="389">
        <v>1</v>
      </c>
      <c r="B60" s="389">
        <v>5161</v>
      </c>
      <c r="C60" s="390" t="s">
        <v>2191</v>
      </c>
    </row>
    <row r="61" spans="1:3">
      <c r="A61" s="389">
        <v>1</v>
      </c>
      <c r="B61" s="389">
        <v>5162</v>
      </c>
      <c r="C61" s="390" t="s">
        <v>2192</v>
      </c>
    </row>
    <row r="62" spans="1:3">
      <c r="A62" s="389">
        <v>1</v>
      </c>
      <c r="B62" s="389">
        <v>5164</v>
      </c>
      <c r="C62" s="390" t="s">
        <v>2193</v>
      </c>
    </row>
    <row r="63" spans="1:3">
      <c r="A63" s="389">
        <v>1</v>
      </c>
      <c r="B63" s="389">
        <v>5230</v>
      </c>
      <c r="C63" s="390" t="s">
        <v>2194</v>
      </c>
    </row>
    <row r="64" spans="1:3">
      <c r="A64" s="389">
        <v>1</v>
      </c>
      <c r="B64" s="389">
        <v>5311</v>
      </c>
      <c r="C64" s="390" t="s">
        <v>2195</v>
      </c>
    </row>
    <row r="65" spans="1:3">
      <c r="A65" s="389">
        <v>1</v>
      </c>
      <c r="B65" s="389">
        <v>5312</v>
      </c>
      <c r="C65" s="390" t="s">
        <v>2196</v>
      </c>
    </row>
    <row r="66" spans="1:3">
      <c r="A66" s="389">
        <v>1</v>
      </c>
      <c r="B66" s="389">
        <v>5321</v>
      </c>
      <c r="C66" s="390" t="s">
        <v>2197</v>
      </c>
    </row>
    <row r="67" spans="1:3">
      <c r="A67" s="389">
        <v>1</v>
      </c>
      <c r="B67" s="389">
        <v>5322</v>
      </c>
      <c r="C67" s="390" t="s">
        <v>2198</v>
      </c>
    </row>
    <row r="68" spans="1:3">
      <c r="A68" s="389">
        <v>1</v>
      </c>
      <c r="B68" s="389">
        <v>5323</v>
      </c>
      <c r="C68" s="390" t="s">
        <v>2199</v>
      </c>
    </row>
    <row r="69" spans="1:3">
      <c r="A69" s="389">
        <v>1</v>
      </c>
      <c r="B69" s="389">
        <v>7352</v>
      </c>
      <c r="C69" s="390" t="s">
        <v>2200</v>
      </c>
    </row>
    <row r="70" spans="1:3">
      <c r="A70" s="389">
        <v>1</v>
      </c>
      <c r="B70" s="389">
        <v>7515</v>
      </c>
      <c r="C70" s="390" t="s">
        <v>2201</v>
      </c>
    </row>
    <row r="71" spans="1:3">
      <c r="A71" s="389">
        <v>1</v>
      </c>
      <c r="B71" s="389">
        <v>9411</v>
      </c>
      <c r="C71" s="390" t="s">
        <v>2202</v>
      </c>
    </row>
    <row r="72" spans="1:3">
      <c r="A72" s="389">
        <v>1</v>
      </c>
      <c r="B72" s="389">
        <v>9510</v>
      </c>
      <c r="C72" s="390" t="s">
        <v>2203</v>
      </c>
    </row>
    <row r="73" spans="1:3">
      <c r="A73" s="389">
        <v>1</v>
      </c>
      <c r="B73" s="389">
        <v>9520</v>
      </c>
      <c r="C73" s="390" t="s">
        <v>2204</v>
      </c>
    </row>
    <row r="74" spans="1:3">
      <c r="A74" s="389">
        <v>2</v>
      </c>
      <c r="B74" s="389">
        <v>0</v>
      </c>
      <c r="C74" s="390" t="s">
        <v>2133</v>
      </c>
    </row>
    <row r="75" spans="1:3">
      <c r="A75" s="389">
        <v>2</v>
      </c>
      <c r="B75" s="389">
        <v>1420</v>
      </c>
      <c r="C75" s="390" t="s">
        <v>2205</v>
      </c>
    </row>
    <row r="76" spans="1:3">
      <c r="A76" s="389">
        <v>2</v>
      </c>
      <c r="B76" s="389">
        <v>1439</v>
      </c>
      <c r="C76" s="390" t="s">
        <v>2206</v>
      </c>
    </row>
    <row r="77" spans="1:3">
      <c r="A77" s="389">
        <v>2</v>
      </c>
      <c r="B77" s="389">
        <v>2113</v>
      </c>
      <c r="C77" s="390" t="s">
        <v>2207</v>
      </c>
    </row>
    <row r="78" spans="1:3">
      <c r="A78" s="389">
        <v>2</v>
      </c>
      <c r="B78" s="389">
        <v>2120</v>
      </c>
      <c r="C78" s="390" t="s">
        <v>2208</v>
      </c>
    </row>
    <row r="79" spans="1:3">
      <c r="A79" s="389">
        <v>2</v>
      </c>
      <c r="B79" s="389">
        <v>2132</v>
      </c>
      <c r="C79" s="390" t="s">
        <v>2209</v>
      </c>
    </row>
    <row r="80" spans="1:3">
      <c r="A80" s="389">
        <v>2</v>
      </c>
      <c r="B80" s="389">
        <v>2162</v>
      </c>
      <c r="C80" s="390" t="s">
        <v>2210</v>
      </c>
    </row>
    <row r="81" spans="1:3">
      <c r="A81" s="389">
        <v>2</v>
      </c>
      <c r="B81" s="389">
        <v>2165</v>
      </c>
      <c r="C81" s="390" t="s">
        <v>2211</v>
      </c>
    </row>
    <row r="82" spans="1:3">
      <c r="A82" s="389">
        <v>2</v>
      </c>
      <c r="B82" s="389">
        <v>2166</v>
      </c>
      <c r="C82" s="390" t="s">
        <v>2212</v>
      </c>
    </row>
    <row r="83" spans="1:3">
      <c r="A83" s="389">
        <v>2</v>
      </c>
      <c r="B83" s="389">
        <v>2230</v>
      </c>
      <c r="C83" s="390" t="s">
        <v>2213</v>
      </c>
    </row>
    <row r="84" spans="1:3">
      <c r="A84" s="389">
        <v>2</v>
      </c>
      <c r="B84" s="389">
        <v>2250</v>
      </c>
      <c r="C84" s="390" t="s">
        <v>2214</v>
      </c>
    </row>
    <row r="85" spans="1:3">
      <c r="A85" s="389">
        <v>2</v>
      </c>
      <c r="B85" s="389">
        <v>2431</v>
      </c>
      <c r="C85" s="390" t="s">
        <v>2215</v>
      </c>
    </row>
    <row r="86" spans="1:3">
      <c r="A86" s="389">
        <v>2</v>
      </c>
      <c r="B86" s="389">
        <v>2432</v>
      </c>
      <c r="C86" s="390" t="s">
        <v>2216</v>
      </c>
    </row>
    <row r="87" spans="1:3">
      <c r="A87" s="389">
        <v>2</v>
      </c>
      <c r="B87" s="389">
        <v>2433</v>
      </c>
      <c r="C87" s="390" t="s">
        <v>2217</v>
      </c>
    </row>
    <row r="88" spans="1:3">
      <c r="A88" s="389">
        <v>2</v>
      </c>
      <c r="B88" s="389">
        <v>2434</v>
      </c>
      <c r="C88" s="390" t="s">
        <v>2218</v>
      </c>
    </row>
    <row r="89" spans="1:3">
      <c r="A89" s="389">
        <v>2</v>
      </c>
      <c r="B89" s="389">
        <v>2619</v>
      </c>
      <c r="C89" s="390" t="s">
        <v>2219</v>
      </c>
    </row>
    <row r="90" spans="1:3">
      <c r="A90" s="389">
        <v>2</v>
      </c>
      <c r="B90" s="389">
        <v>2641</v>
      </c>
      <c r="C90" s="390" t="s">
        <v>2220</v>
      </c>
    </row>
    <row r="91" spans="1:3">
      <c r="A91" s="389">
        <v>2</v>
      </c>
      <c r="B91" s="389">
        <v>2642</v>
      </c>
      <c r="C91" s="390" t="s">
        <v>2221</v>
      </c>
    </row>
    <row r="92" spans="1:3">
      <c r="A92" s="389">
        <v>2</v>
      </c>
      <c r="B92" s="389">
        <v>2651</v>
      </c>
      <c r="C92" s="390" t="s">
        <v>2222</v>
      </c>
    </row>
    <row r="93" spans="1:3">
      <c r="A93" s="389">
        <v>2</v>
      </c>
      <c r="B93" s="389">
        <v>2652</v>
      </c>
      <c r="C93" s="390" t="s">
        <v>2223</v>
      </c>
    </row>
    <row r="94" spans="1:3">
      <c r="A94" s="389">
        <v>2</v>
      </c>
      <c r="B94" s="389">
        <v>2653</v>
      </c>
      <c r="C94" s="390" t="s">
        <v>2224</v>
      </c>
    </row>
    <row r="95" spans="1:3">
      <c r="A95" s="389">
        <v>2</v>
      </c>
      <c r="B95" s="389">
        <v>2654</v>
      </c>
      <c r="C95" s="390" t="s">
        <v>2225</v>
      </c>
    </row>
    <row r="96" spans="1:3">
      <c r="A96" s="389">
        <v>2</v>
      </c>
      <c r="B96" s="389">
        <v>2655</v>
      </c>
      <c r="C96" s="390" t="s">
        <v>2226</v>
      </c>
    </row>
    <row r="97" spans="1:3">
      <c r="A97" s="389">
        <v>2</v>
      </c>
      <c r="B97" s="389">
        <v>2656</v>
      </c>
      <c r="C97" s="390" t="s">
        <v>2227</v>
      </c>
    </row>
    <row r="98" spans="1:3">
      <c r="A98" s="389">
        <v>2</v>
      </c>
      <c r="B98" s="389">
        <v>2659</v>
      </c>
      <c r="C98" s="390" t="s">
        <v>2228</v>
      </c>
    </row>
    <row r="99" spans="1:3">
      <c r="A99" s="389">
        <v>2</v>
      </c>
      <c r="B99" s="389">
        <v>3118</v>
      </c>
      <c r="C99" s="390" t="s">
        <v>2229</v>
      </c>
    </row>
    <row r="100" spans="1:3">
      <c r="A100" s="389">
        <v>2</v>
      </c>
      <c r="B100" s="389">
        <v>3254</v>
      </c>
      <c r="C100" s="390" t="s">
        <v>2230</v>
      </c>
    </row>
    <row r="101" spans="1:3">
      <c r="A101" s="389">
        <v>2</v>
      </c>
      <c r="B101" s="389">
        <v>3315</v>
      </c>
      <c r="C101" s="390" t="s">
        <v>2231</v>
      </c>
    </row>
    <row r="102" spans="1:3">
      <c r="A102" s="389">
        <v>2</v>
      </c>
      <c r="B102" s="389">
        <v>3332</v>
      </c>
      <c r="C102" s="390" t="s">
        <v>2232</v>
      </c>
    </row>
    <row r="103" spans="1:3">
      <c r="A103" s="389">
        <v>2</v>
      </c>
      <c r="B103" s="389">
        <v>3339</v>
      </c>
      <c r="C103" s="390" t="s">
        <v>2233</v>
      </c>
    </row>
    <row r="104" spans="1:3">
      <c r="A104" s="389">
        <v>2</v>
      </c>
      <c r="B104" s="389">
        <v>3421</v>
      </c>
      <c r="C104" s="390" t="s">
        <v>2234</v>
      </c>
    </row>
    <row r="105" spans="1:3">
      <c r="A105" s="389">
        <v>2</v>
      </c>
      <c r="B105" s="389">
        <v>3422</v>
      </c>
      <c r="C105" s="390" t="s">
        <v>2235</v>
      </c>
    </row>
    <row r="106" spans="1:3">
      <c r="A106" s="389">
        <v>2</v>
      </c>
      <c r="B106" s="389">
        <v>3423</v>
      </c>
      <c r="C106" s="390" t="s">
        <v>2236</v>
      </c>
    </row>
    <row r="107" spans="1:3">
      <c r="A107" s="389">
        <v>2</v>
      </c>
      <c r="B107" s="389">
        <v>4212</v>
      </c>
      <c r="C107" s="390" t="s">
        <v>2237</v>
      </c>
    </row>
    <row r="108" spans="1:3">
      <c r="A108" s="389">
        <v>2</v>
      </c>
      <c r="B108" s="389">
        <v>4214</v>
      </c>
      <c r="C108" s="390" t="s">
        <v>2238</v>
      </c>
    </row>
    <row r="109" spans="1:3">
      <c r="A109" s="389">
        <v>2</v>
      </c>
      <c r="B109" s="389">
        <v>4223</v>
      </c>
      <c r="C109" s="390" t="s">
        <v>2239</v>
      </c>
    </row>
    <row r="110" spans="1:3">
      <c r="A110" s="389">
        <v>2</v>
      </c>
      <c r="B110" s="389">
        <v>4227</v>
      </c>
      <c r="C110" s="390" t="s">
        <v>2240</v>
      </c>
    </row>
    <row r="111" spans="1:3">
      <c r="A111" s="389">
        <v>2</v>
      </c>
      <c r="B111" s="389">
        <v>4413</v>
      </c>
      <c r="C111" s="390" t="s">
        <v>2241</v>
      </c>
    </row>
    <row r="112" spans="1:3">
      <c r="A112" s="389">
        <v>2</v>
      </c>
      <c r="B112" s="389">
        <v>5113</v>
      </c>
      <c r="C112" s="390" t="s">
        <v>2242</v>
      </c>
    </row>
    <row r="113" spans="1:3">
      <c r="A113" s="389">
        <v>2</v>
      </c>
      <c r="B113" s="389">
        <v>5131</v>
      </c>
      <c r="C113" s="390" t="s">
        <v>2243</v>
      </c>
    </row>
    <row r="114" spans="1:3">
      <c r="A114" s="389">
        <v>2</v>
      </c>
      <c r="B114" s="389">
        <v>5132</v>
      </c>
      <c r="C114" s="390" t="s">
        <v>2244</v>
      </c>
    </row>
    <row r="115" spans="1:3">
      <c r="A115" s="389">
        <v>2</v>
      </c>
      <c r="B115" s="389">
        <v>5141</v>
      </c>
      <c r="C115" s="390" t="s">
        <v>2245</v>
      </c>
    </row>
    <row r="116" spans="1:3">
      <c r="A116" s="389">
        <v>2</v>
      </c>
      <c r="B116" s="389">
        <v>5142</v>
      </c>
      <c r="C116" s="390" t="s">
        <v>2246</v>
      </c>
    </row>
    <row r="117" spans="1:3">
      <c r="A117" s="389">
        <v>2</v>
      </c>
      <c r="B117" s="389">
        <v>5151</v>
      </c>
      <c r="C117" s="390" t="s">
        <v>2247</v>
      </c>
    </row>
    <row r="118" spans="1:3">
      <c r="A118" s="389">
        <v>2</v>
      </c>
      <c r="B118" s="389">
        <v>5153</v>
      </c>
      <c r="C118" s="390" t="s">
        <v>2248</v>
      </c>
    </row>
    <row r="119" spans="1:3">
      <c r="A119" s="389">
        <v>2</v>
      </c>
      <c r="B119" s="389">
        <v>5241</v>
      </c>
      <c r="C119" s="390" t="s">
        <v>2249</v>
      </c>
    </row>
    <row r="120" spans="1:3">
      <c r="A120" s="389">
        <v>2</v>
      </c>
      <c r="B120" s="389">
        <v>5242</v>
      </c>
      <c r="C120" s="390" t="s">
        <v>2250</v>
      </c>
    </row>
    <row r="121" spans="1:3">
      <c r="A121" s="389">
        <v>2</v>
      </c>
      <c r="B121" s="389">
        <v>5243</v>
      </c>
      <c r="C121" s="390" t="s">
        <v>2251</v>
      </c>
    </row>
    <row r="122" spans="1:3">
      <c r="A122" s="389">
        <v>2</v>
      </c>
      <c r="B122" s="389">
        <v>5244</v>
      </c>
      <c r="C122" s="390" t="s">
        <v>2252</v>
      </c>
    </row>
    <row r="123" spans="1:3">
      <c r="A123" s="389">
        <v>2</v>
      </c>
      <c r="B123" s="389">
        <v>5246</v>
      </c>
      <c r="C123" s="390" t="s">
        <v>2253</v>
      </c>
    </row>
    <row r="124" spans="1:3">
      <c r="A124" s="389">
        <v>2</v>
      </c>
      <c r="B124" s="389">
        <v>5249</v>
      </c>
      <c r="C124" s="390" t="s">
        <v>2254</v>
      </c>
    </row>
    <row r="125" spans="1:3">
      <c r="A125" s="389">
        <v>2</v>
      </c>
      <c r="B125" s="389">
        <v>6113</v>
      </c>
      <c r="C125" s="390" t="s">
        <v>2255</v>
      </c>
    </row>
    <row r="126" spans="1:3">
      <c r="A126" s="389">
        <v>2</v>
      </c>
      <c r="B126" s="389">
        <v>6114</v>
      </c>
      <c r="C126" s="390" t="s">
        <v>2256</v>
      </c>
    </row>
    <row r="127" spans="1:3">
      <c r="A127" s="389">
        <v>2</v>
      </c>
      <c r="B127" s="389">
        <v>6121</v>
      </c>
      <c r="C127" s="390" t="s">
        <v>2257</v>
      </c>
    </row>
    <row r="128" spans="1:3">
      <c r="A128" s="389">
        <v>2</v>
      </c>
      <c r="B128" s="389">
        <v>6122</v>
      </c>
      <c r="C128" s="390" t="s">
        <v>2258</v>
      </c>
    </row>
    <row r="129" spans="1:3">
      <c r="A129" s="389">
        <v>2</v>
      </c>
      <c r="B129" s="389">
        <v>6123</v>
      </c>
      <c r="C129" s="390" t="s">
        <v>2259</v>
      </c>
    </row>
    <row r="130" spans="1:3">
      <c r="A130" s="389">
        <v>2</v>
      </c>
      <c r="B130" s="389">
        <v>6129</v>
      </c>
      <c r="C130" s="390" t="s">
        <v>2260</v>
      </c>
    </row>
    <row r="131" spans="1:3">
      <c r="A131" s="389">
        <v>2</v>
      </c>
      <c r="B131" s="389">
        <v>6130</v>
      </c>
      <c r="C131" s="390" t="s">
        <v>2261</v>
      </c>
    </row>
    <row r="132" spans="1:3">
      <c r="A132" s="389">
        <v>2</v>
      </c>
      <c r="B132" s="389">
        <v>6221</v>
      </c>
      <c r="C132" s="390" t="s">
        <v>2262</v>
      </c>
    </row>
    <row r="133" spans="1:3">
      <c r="A133" s="389">
        <v>2</v>
      </c>
      <c r="B133" s="389">
        <v>7311</v>
      </c>
      <c r="C133" s="390" t="s">
        <v>2263</v>
      </c>
    </row>
    <row r="134" spans="1:3">
      <c r="A134" s="389">
        <v>2</v>
      </c>
      <c r="B134" s="389">
        <v>7312</v>
      </c>
      <c r="C134" s="390" t="s">
        <v>2264</v>
      </c>
    </row>
    <row r="135" spans="1:3">
      <c r="A135" s="389">
        <v>2</v>
      </c>
      <c r="B135" s="389">
        <v>7314</v>
      </c>
      <c r="C135" s="390" t="s">
        <v>2265</v>
      </c>
    </row>
    <row r="136" spans="1:3">
      <c r="A136" s="389">
        <v>2</v>
      </c>
      <c r="B136" s="389">
        <v>7316</v>
      </c>
      <c r="C136" s="390" t="s">
        <v>2266</v>
      </c>
    </row>
    <row r="137" spans="1:3">
      <c r="A137" s="389">
        <v>2</v>
      </c>
      <c r="B137" s="389">
        <v>7321</v>
      </c>
      <c r="C137" s="390" t="s">
        <v>2267</v>
      </c>
    </row>
    <row r="138" spans="1:3">
      <c r="A138" s="389">
        <v>2</v>
      </c>
      <c r="B138" s="389">
        <v>7322</v>
      </c>
      <c r="C138" s="390" t="s">
        <v>2268</v>
      </c>
    </row>
    <row r="139" spans="1:3">
      <c r="A139" s="389">
        <v>2</v>
      </c>
      <c r="B139" s="389">
        <v>7323</v>
      </c>
      <c r="C139" s="390" t="s">
        <v>2269</v>
      </c>
    </row>
    <row r="140" spans="1:3">
      <c r="A140" s="389">
        <v>2</v>
      </c>
      <c r="B140" s="389">
        <v>7331</v>
      </c>
      <c r="C140" s="390" t="s">
        <v>2270</v>
      </c>
    </row>
    <row r="141" spans="1:3">
      <c r="A141" s="389">
        <v>2</v>
      </c>
      <c r="B141" s="389">
        <v>7332</v>
      </c>
      <c r="C141" s="390" t="s">
        <v>2271</v>
      </c>
    </row>
    <row r="142" spans="1:3">
      <c r="A142" s="389">
        <v>2</v>
      </c>
      <c r="B142" s="389">
        <v>7333</v>
      </c>
      <c r="C142" s="390" t="s">
        <v>2272</v>
      </c>
    </row>
    <row r="143" spans="1:3">
      <c r="A143" s="389">
        <v>2</v>
      </c>
      <c r="B143" s="389">
        <v>7341</v>
      </c>
      <c r="C143" s="390" t="s">
        <v>2273</v>
      </c>
    </row>
    <row r="144" spans="1:3">
      <c r="A144" s="389">
        <v>2</v>
      </c>
      <c r="B144" s="389">
        <v>7342</v>
      </c>
      <c r="C144" s="390" t="s">
        <v>2274</v>
      </c>
    </row>
    <row r="145" spans="1:3">
      <c r="A145" s="389">
        <v>2</v>
      </c>
      <c r="B145" s="389">
        <v>7370</v>
      </c>
      <c r="C145" s="390" t="s">
        <v>2275</v>
      </c>
    </row>
    <row r="146" spans="1:3">
      <c r="A146" s="389">
        <v>2</v>
      </c>
      <c r="B146" s="389">
        <v>7391</v>
      </c>
      <c r="C146" s="390" t="s">
        <v>2276</v>
      </c>
    </row>
    <row r="147" spans="1:3">
      <c r="A147" s="389">
        <v>2</v>
      </c>
      <c r="B147" s="389">
        <v>7511</v>
      </c>
      <c r="C147" s="390" t="s">
        <v>2277</v>
      </c>
    </row>
    <row r="148" spans="1:3">
      <c r="A148" s="389">
        <v>2</v>
      </c>
      <c r="B148" s="389">
        <v>7512</v>
      </c>
      <c r="C148" s="390" t="s">
        <v>2278</v>
      </c>
    </row>
    <row r="149" spans="1:3">
      <c r="A149" s="389">
        <v>2</v>
      </c>
      <c r="B149" s="389">
        <v>7513</v>
      </c>
      <c r="C149" s="390" t="s">
        <v>2279</v>
      </c>
    </row>
    <row r="150" spans="1:3">
      <c r="A150" s="389">
        <v>2</v>
      </c>
      <c r="B150" s="389">
        <v>7514</v>
      </c>
      <c r="C150" s="390" t="s">
        <v>2280</v>
      </c>
    </row>
    <row r="151" spans="1:3">
      <c r="A151" s="389">
        <v>2</v>
      </c>
      <c r="B151" s="389">
        <v>7531</v>
      </c>
      <c r="C151" s="390" t="s">
        <v>2281</v>
      </c>
    </row>
    <row r="152" spans="1:3">
      <c r="A152" s="389">
        <v>2</v>
      </c>
      <c r="B152" s="389">
        <v>7532</v>
      </c>
      <c r="C152" s="390" t="s">
        <v>2282</v>
      </c>
    </row>
    <row r="153" spans="1:3">
      <c r="A153" s="389">
        <v>2</v>
      </c>
      <c r="B153" s="389">
        <v>7533</v>
      </c>
      <c r="C153" s="390" t="s">
        <v>2283</v>
      </c>
    </row>
    <row r="154" spans="1:3">
      <c r="A154" s="389">
        <v>2</v>
      </c>
      <c r="B154" s="389">
        <v>7534</v>
      </c>
      <c r="C154" s="390" t="s">
        <v>2284</v>
      </c>
    </row>
    <row r="155" spans="1:3">
      <c r="A155" s="389">
        <v>2</v>
      </c>
      <c r="B155" s="389">
        <v>7549</v>
      </c>
      <c r="C155" s="390" t="s">
        <v>2285</v>
      </c>
    </row>
    <row r="156" spans="1:3">
      <c r="A156" s="389">
        <v>2</v>
      </c>
      <c r="B156" s="389">
        <v>9121</v>
      </c>
      <c r="C156" s="390" t="s">
        <v>2286</v>
      </c>
    </row>
    <row r="157" spans="1:3">
      <c r="A157" s="389">
        <v>2</v>
      </c>
      <c r="B157" s="389">
        <v>9129</v>
      </c>
      <c r="C157" s="390" t="s">
        <v>2287</v>
      </c>
    </row>
    <row r="158" spans="1:3">
      <c r="A158" s="389">
        <v>2</v>
      </c>
      <c r="B158" s="389">
        <v>9321</v>
      </c>
      <c r="C158" s="390" t="s">
        <v>2288</v>
      </c>
    </row>
    <row r="159" spans="1:3">
      <c r="A159" s="389">
        <v>2</v>
      </c>
      <c r="B159" s="389">
        <v>9334</v>
      </c>
      <c r="C159" s="390" t="s">
        <v>2289</v>
      </c>
    </row>
    <row r="160" spans="1:3">
      <c r="A160" s="389">
        <v>2</v>
      </c>
      <c r="B160" s="389">
        <v>9626</v>
      </c>
      <c r="C160" s="390" t="s">
        <v>2290</v>
      </c>
    </row>
    <row r="161" spans="1:3">
      <c r="A161" s="389">
        <v>2</v>
      </c>
      <c r="B161" s="389">
        <v>9629</v>
      </c>
      <c r="C161" s="390" t="s">
        <v>2291</v>
      </c>
    </row>
    <row r="162" spans="1:3">
      <c r="A162" s="389">
        <v>3</v>
      </c>
      <c r="B162" s="389">
        <v>0</v>
      </c>
      <c r="C162" s="390" t="s">
        <v>2133</v>
      </c>
    </row>
    <row r="163" spans="1:3">
      <c r="A163" s="389">
        <v>3</v>
      </c>
      <c r="B163" s="389">
        <v>2131</v>
      </c>
      <c r="C163" s="390" t="s">
        <v>2292</v>
      </c>
    </row>
    <row r="164" spans="1:3">
      <c r="A164" s="389">
        <v>3</v>
      </c>
      <c r="B164" s="389">
        <v>2133</v>
      </c>
      <c r="C164" s="390" t="s">
        <v>2293</v>
      </c>
    </row>
    <row r="165" spans="1:3">
      <c r="A165" s="389">
        <v>3</v>
      </c>
      <c r="B165" s="389">
        <v>2141</v>
      </c>
      <c r="C165" s="390" t="s">
        <v>2137</v>
      </c>
    </row>
    <row r="166" spans="1:3">
      <c r="A166" s="389">
        <v>3</v>
      </c>
      <c r="B166" s="389">
        <v>2144</v>
      </c>
      <c r="C166" s="390" t="s">
        <v>2294</v>
      </c>
    </row>
    <row r="167" spans="1:3">
      <c r="A167" s="389">
        <v>3</v>
      </c>
      <c r="B167" s="389">
        <v>2148</v>
      </c>
      <c r="C167" s="390" t="s">
        <v>2295</v>
      </c>
    </row>
    <row r="168" spans="1:3">
      <c r="A168" s="389">
        <v>3</v>
      </c>
      <c r="B168" s="389">
        <v>2149</v>
      </c>
      <c r="C168" s="390" t="s">
        <v>2296</v>
      </c>
    </row>
    <row r="169" spans="1:3">
      <c r="A169" s="389">
        <v>3</v>
      </c>
      <c r="B169" s="389">
        <v>2211</v>
      </c>
      <c r="C169" s="390" t="s">
        <v>2297</v>
      </c>
    </row>
    <row r="170" spans="1:3">
      <c r="A170" s="389">
        <v>3</v>
      </c>
      <c r="B170" s="389">
        <v>2212</v>
      </c>
      <c r="C170" s="390" t="s">
        <v>2298</v>
      </c>
    </row>
    <row r="171" spans="1:3">
      <c r="A171" s="389">
        <v>3</v>
      </c>
      <c r="B171" s="389">
        <v>2261</v>
      </c>
      <c r="C171" s="390" t="s">
        <v>2299</v>
      </c>
    </row>
    <row r="172" spans="1:3">
      <c r="A172" s="389">
        <v>3</v>
      </c>
      <c r="B172" s="389">
        <v>2262</v>
      </c>
      <c r="C172" s="390" t="s">
        <v>2300</v>
      </c>
    </row>
    <row r="173" spans="1:3">
      <c r="A173" s="389">
        <v>3</v>
      </c>
      <c r="B173" s="389">
        <v>2263</v>
      </c>
      <c r="C173" s="390" t="s">
        <v>2301</v>
      </c>
    </row>
    <row r="174" spans="1:3">
      <c r="A174" s="389">
        <v>3</v>
      </c>
      <c r="B174" s="389">
        <v>2264</v>
      </c>
      <c r="C174" s="390" t="s">
        <v>2302</v>
      </c>
    </row>
    <row r="175" spans="1:3">
      <c r="A175" s="389">
        <v>3</v>
      </c>
      <c r="B175" s="389">
        <v>2265</v>
      </c>
      <c r="C175" s="390" t="s">
        <v>2303</v>
      </c>
    </row>
    <row r="176" spans="1:3">
      <c r="A176" s="389">
        <v>3</v>
      </c>
      <c r="B176" s="389">
        <v>2266</v>
      </c>
      <c r="C176" s="390" t="s">
        <v>2304</v>
      </c>
    </row>
    <row r="177" spans="1:3">
      <c r="A177" s="389">
        <v>3</v>
      </c>
      <c r="B177" s="389">
        <v>2267</v>
      </c>
      <c r="C177" s="390" t="s">
        <v>2305</v>
      </c>
    </row>
    <row r="178" spans="1:3">
      <c r="A178" s="389">
        <v>3</v>
      </c>
      <c r="B178" s="389">
        <v>2269</v>
      </c>
      <c r="C178" s="390" t="s">
        <v>2306</v>
      </c>
    </row>
    <row r="179" spans="1:3">
      <c r="A179" s="389">
        <v>3</v>
      </c>
      <c r="B179" s="389">
        <v>3132</v>
      </c>
      <c r="C179" s="390" t="s">
        <v>2307</v>
      </c>
    </row>
    <row r="180" spans="1:3">
      <c r="A180" s="389">
        <v>3</v>
      </c>
      <c r="B180" s="389">
        <v>3139</v>
      </c>
      <c r="C180" s="390" t="s">
        <v>2308</v>
      </c>
    </row>
    <row r="181" spans="1:3">
      <c r="A181" s="389">
        <v>3</v>
      </c>
      <c r="B181" s="389">
        <v>3211</v>
      </c>
      <c r="C181" s="390" t="s">
        <v>2309</v>
      </c>
    </row>
    <row r="182" spans="1:3">
      <c r="A182" s="389">
        <v>3</v>
      </c>
      <c r="B182" s="389">
        <v>3251</v>
      </c>
      <c r="C182" s="390" t="s">
        <v>2310</v>
      </c>
    </row>
    <row r="183" spans="1:3">
      <c r="A183" s="389">
        <v>3</v>
      </c>
      <c r="B183" s="389">
        <v>3256</v>
      </c>
      <c r="C183" s="390" t="s">
        <v>2311</v>
      </c>
    </row>
    <row r="184" spans="1:3">
      <c r="A184" s="389">
        <v>3</v>
      </c>
      <c r="B184" s="389">
        <v>3257</v>
      </c>
      <c r="C184" s="390" t="s">
        <v>2312</v>
      </c>
    </row>
    <row r="185" spans="1:3">
      <c r="A185" s="389">
        <v>3</v>
      </c>
      <c r="B185" s="389">
        <v>3258</v>
      </c>
      <c r="C185" s="390" t="s">
        <v>2313</v>
      </c>
    </row>
    <row r="186" spans="1:3">
      <c r="A186" s="389">
        <v>3</v>
      </c>
      <c r="B186" s="389">
        <v>3259</v>
      </c>
      <c r="C186" s="390" t="s">
        <v>2314</v>
      </c>
    </row>
    <row r="187" spans="1:3">
      <c r="A187" s="389">
        <v>3</v>
      </c>
      <c r="B187" s="389">
        <v>3431</v>
      </c>
      <c r="C187" s="390" t="s">
        <v>2315</v>
      </c>
    </row>
    <row r="188" spans="1:3">
      <c r="A188" s="389">
        <v>3</v>
      </c>
      <c r="B188" s="389">
        <v>3432</v>
      </c>
      <c r="C188" s="390" t="s">
        <v>2316</v>
      </c>
    </row>
    <row r="189" spans="1:3">
      <c r="A189" s="389">
        <v>3</v>
      </c>
      <c r="B189" s="389">
        <v>3433</v>
      </c>
      <c r="C189" s="390" t="s">
        <v>2317</v>
      </c>
    </row>
    <row r="190" spans="1:3">
      <c r="A190" s="389">
        <v>3</v>
      </c>
      <c r="B190" s="389">
        <v>3434</v>
      </c>
      <c r="C190" s="390" t="s">
        <v>2318</v>
      </c>
    </row>
    <row r="191" spans="1:3">
      <c r="A191" s="389">
        <v>3</v>
      </c>
      <c r="B191" s="389">
        <v>5120</v>
      </c>
      <c r="C191" s="390" t="s">
        <v>2319</v>
      </c>
    </row>
    <row r="192" spans="1:3">
      <c r="A192" s="389">
        <v>3</v>
      </c>
      <c r="B192" s="389">
        <v>5163</v>
      </c>
      <c r="C192" s="390" t="s">
        <v>2320</v>
      </c>
    </row>
    <row r="193" spans="1:3">
      <c r="A193" s="389">
        <v>3</v>
      </c>
      <c r="B193" s="389">
        <v>5169</v>
      </c>
      <c r="C193" s="390" t="s">
        <v>2321</v>
      </c>
    </row>
    <row r="194" spans="1:3">
      <c r="A194" s="389">
        <v>3</v>
      </c>
      <c r="B194" s="389">
        <v>5211</v>
      </c>
      <c r="C194" s="390" t="s">
        <v>2322</v>
      </c>
    </row>
    <row r="195" spans="1:3">
      <c r="A195" s="389">
        <v>3</v>
      </c>
      <c r="B195" s="389">
        <v>5212</v>
      </c>
      <c r="C195" s="390" t="s">
        <v>2323</v>
      </c>
    </row>
    <row r="196" spans="1:3">
      <c r="A196" s="389">
        <v>3</v>
      </c>
      <c r="B196" s="389">
        <v>5329</v>
      </c>
      <c r="C196" s="390" t="s">
        <v>2324</v>
      </c>
    </row>
    <row r="197" spans="1:3">
      <c r="A197" s="389">
        <v>3</v>
      </c>
      <c r="B197" s="389">
        <v>6111</v>
      </c>
      <c r="C197" s="390" t="s">
        <v>2325</v>
      </c>
    </row>
    <row r="198" spans="1:3">
      <c r="A198" s="389">
        <v>3</v>
      </c>
      <c r="B198" s="389">
        <v>6112</v>
      </c>
      <c r="C198" s="390" t="s">
        <v>2326</v>
      </c>
    </row>
    <row r="199" spans="1:3">
      <c r="A199" s="389">
        <v>3</v>
      </c>
      <c r="B199" s="389">
        <v>6122</v>
      </c>
      <c r="C199" s="390" t="s">
        <v>2327</v>
      </c>
    </row>
    <row r="200" spans="1:3">
      <c r="A200" s="389">
        <v>3</v>
      </c>
      <c r="B200" s="389">
        <v>6310</v>
      </c>
      <c r="C200" s="390" t="s">
        <v>2328</v>
      </c>
    </row>
    <row r="201" spans="1:3">
      <c r="A201" s="389">
        <v>3</v>
      </c>
      <c r="B201" s="389">
        <v>6320</v>
      </c>
      <c r="C201" s="390" t="s">
        <v>2329</v>
      </c>
    </row>
    <row r="202" spans="1:3">
      <c r="A202" s="389">
        <v>3</v>
      </c>
      <c r="B202" s="389">
        <v>6330</v>
      </c>
      <c r="C202" s="390" t="s">
        <v>2330</v>
      </c>
    </row>
    <row r="203" spans="1:3">
      <c r="A203" s="389">
        <v>3</v>
      </c>
      <c r="B203" s="389">
        <v>6340</v>
      </c>
      <c r="C203" s="390" t="s">
        <v>2331</v>
      </c>
    </row>
    <row r="204" spans="1:3">
      <c r="A204" s="389">
        <v>3</v>
      </c>
      <c r="B204" s="389">
        <v>7113</v>
      </c>
      <c r="C204" s="390" t="s">
        <v>2332</v>
      </c>
    </row>
    <row r="205" spans="1:3">
      <c r="A205" s="389">
        <v>3</v>
      </c>
      <c r="B205" s="389">
        <v>7115</v>
      </c>
      <c r="C205" s="390" t="s">
        <v>2333</v>
      </c>
    </row>
    <row r="206" spans="1:3">
      <c r="A206" s="389">
        <v>3</v>
      </c>
      <c r="B206" s="389">
        <v>7122</v>
      </c>
      <c r="C206" s="390" t="s">
        <v>2334</v>
      </c>
    </row>
    <row r="207" spans="1:3">
      <c r="A207" s="389">
        <v>3</v>
      </c>
      <c r="B207" s="389">
        <v>7123</v>
      </c>
      <c r="C207" s="390" t="s">
        <v>2335</v>
      </c>
    </row>
    <row r="208" spans="1:3">
      <c r="A208" s="389">
        <v>3</v>
      </c>
      <c r="B208" s="389">
        <v>7124</v>
      </c>
      <c r="C208" s="390" t="s">
        <v>2336</v>
      </c>
    </row>
    <row r="209" spans="1:3">
      <c r="A209" s="389">
        <v>3</v>
      </c>
      <c r="B209" s="389">
        <v>7126</v>
      </c>
      <c r="C209" s="390" t="s">
        <v>2337</v>
      </c>
    </row>
    <row r="210" spans="1:3">
      <c r="A210" s="389">
        <v>3</v>
      </c>
      <c r="B210" s="389">
        <v>7213</v>
      </c>
      <c r="C210" s="390" t="s">
        <v>2338</v>
      </c>
    </row>
    <row r="211" spans="1:3">
      <c r="A211" s="389">
        <v>3</v>
      </c>
      <c r="B211" s="389">
        <v>7215</v>
      </c>
      <c r="C211" s="390" t="s">
        <v>2339</v>
      </c>
    </row>
    <row r="212" spans="1:3">
      <c r="A212" s="389">
        <v>3</v>
      </c>
      <c r="B212" s="389">
        <v>7221</v>
      </c>
      <c r="C212" s="390" t="s">
        <v>2340</v>
      </c>
    </row>
    <row r="213" spans="1:3">
      <c r="A213" s="389">
        <v>3</v>
      </c>
      <c r="B213" s="389">
        <v>7222</v>
      </c>
      <c r="C213" s="390" t="s">
        <v>2341</v>
      </c>
    </row>
    <row r="214" spans="1:3">
      <c r="A214" s="389">
        <v>3</v>
      </c>
      <c r="B214" s="389">
        <v>7223</v>
      </c>
      <c r="C214" s="390" t="s">
        <v>2342</v>
      </c>
    </row>
    <row r="215" spans="1:3">
      <c r="A215" s="389">
        <v>3</v>
      </c>
      <c r="B215" s="389">
        <v>7224</v>
      </c>
      <c r="C215" s="390" t="s">
        <v>2343</v>
      </c>
    </row>
    <row r="216" spans="1:3">
      <c r="A216" s="389">
        <v>3</v>
      </c>
      <c r="B216" s="389">
        <v>7231</v>
      </c>
      <c r="C216" s="390" t="s">
        <v>2344</v>
      </c>
    </row>
    <row r="217" spans="1:3">
      <c r="A217" s="389">
        <v>3</v>
      </c>
      <c r="B217" s="389">
        <v>7232</v>
      </c>
      <c r="C217" s="390" t="s">
        <v>2345</v>
      </c>
    </row>
    <row r="218" spans="1:3">
      <c r="A218" s="389">
        <v>3</v>
      </c>
      <c r="B218" s="389">
        <v>7233</v>
      </c>
      <c r="C218" s="390" t="s">
        <v>2346</v>
      </c>
    </row>
    <row r="219" spans="1:3">
      <c r="A219" s="389">
        <v>3</v>
      </c>
      <c r="B219" s="389">
        <v>7234</v>
      </c>
      <c r="C219" s="390" t="s">
        <v>2347</v>
      </c>
    </row>
    <row r="220" spans="1:3">
      <c r="A220" s="389">
        <v>3</v>
      </c>
      <c r="B220" s="389">
        <v>7315</v>
      </c>
      <c r="C220" s="390" t="s">
        <v>2348</v>
      </c>
    </row>
    <row r="221" spans="1:3">
      <c r="A221" s="389">
        <v>3</v>
      </c>
      <c r="B221" s="389">
        <v>7351</v>
      </c>
      <c r="C221" s="390" t="s">
        <v>2349</v>
      </c>
    </row>
    <row r="222" spans="1:3">
      <c r="A222" s="389">
        <v>3</v>
      </c>
      <c r="B222" s="389">
        <v>7352</v>
      </c>
      <c r="C222" s="390" t="s">
        <v>2200</v>
      </c>
    </row>
    <row r="223" spans="1:3">
      <c r="A223" s="389">
        <v>3</v>
      </c>
      <c r="B223" s="389">
        <v>7361</v>
      </c>
      <c r="C223" s="390" t="s">
        <v>2350</v>
      </c>
    </row>
    <row r="224" spans="1:3">
      <c r="A224" s="389">
        <v>3</v>
      </c>
      <c r="B224" s="389">
        <v>7362</v>
      </c>
      <c r="C224" s="390" t="s">
        <v>2351</v>
      </c>
    </row>
    <row r="225" spans="1:3">
      <c r="A225" s="389">
        <v>3</v>
      </c>
      <c r="B225" s="389">
        <v>7363</v>
      </c>
      <c r="C225" s="390" t="s">
        <v>2352</v>
      </c>
    </row>
    <row r="226" spans="1:3">
      <c r="A226" s="389">
        <v>3</v>
      </c>
      <c r="B226" s="389">
        <v>7392</v>
      </c>
      <c r="C226" s="390" t="s">
        <v>2353</v>
      </c>
    </row>
    <row r="227" spans="1:3">
      <c r="A227" s="389">
        <v>3</v>
      </c>
      <c r="B227" s="389">
        <v>7393</v>
      </c>
      <c r="C227" s="390" t="s">
        <v>2354</v>
      </c>
    </row>
    <row r="228" spans="1:3">
      <c r="A228" s="389">
        <v>3</v>
      </c>
      <c r="B228" s="389">
        <v>7399</v>
      </c>
      <c r="C228" s="390" t="s">
        <v>2355</v>
      </c>
    </row>
    <row r="229" spans="1:3">
      <c r="A229" s="389">
        <v>3</v>
      </c>
      <c r="B229" s="389">
        <v>7411</v>
      </c>
      <c r="C229" s="390" t="s">
        <v>2356</v>
      </c>
    </row>
    <row r="230" spans="1:3">
      <c r="A230" s="389">
        <v>3</v>
      </c>
      <c r="B230" s="389">
        <v>7412</v>
      </c>
      <c r="C230" s="390" t="s">
        <v>2357</v>
      </c>
    </row>
    <row r="231" spans="1:3">
      <c r="A231" s="389">
        <v>3</v>
      </c>
      <c r="B231" s="389">
        <v>7413</v>
      </c>
      <c r="C231" s="390" t="s">
        <v>2358</v>
      </c>
    </row>
    <row r="232" spans="1:3">
      <c r="A232" s="389">
        <v>3</v>
      </c>
      <c r="B232" s="389">
        <v>7421</v>
      </c>
      <c r="C232" s="390" t="s">
        <v>2359</v>
      </c>
    </row>
    <row r="233" spans="1:3">
      <c r="A233" s="389">
        <v>3</v>
      </c>
      <c r="B233" s="389">
        <v>7422</v>
      </c>
      <c r="C233" s="390" t="s">
        <v>2360</v>
      </c>
    </row>
    <row r="234" spans="1:3">
      <c r="A234" s="389">
        <v>3</v>
      </c>
      <c r="B234" s="389">
        <v>7516</v>
      </c>
      <c r="C234" s="390" t="s">
        <v>2361</v>
      </c>
    </row>
    <row r="235" spans="1:3">
      <c r="A235" s="389">
        <v>3</v>
      </c>
      <c r="B235" s="389">
        <v>7521</v>
      </c>
      <c r="C235" s="390" t="s">
        <v>2362</v>
      </c>
    </row>
    <row r="236" spans="1:3">
      <c r="A236" s="389">
        <v>3</v>
      </c>
      <c r="B236" s="389">
        <v>7522</v>
      </c>
      <c r="C236" s="390" t="s">
        <v>2363</v>
      </c>
    </row>
    <row r="237" spans="1:3">
      <c r="A237" s="389">
        <v>3</v>
      </c>
      <c r="B237" s="389">
        <v>7523</v>
      </c>
      <c r="C237" s="390" t="s">
        <v>2364</v>
      </c>
    </row>
    <row r="238" spans="1:3">
      <c r="A238" s="389">
        <v>3</v>
      </c>
      <c r="B238" s="389">
        <v>7536</v>
      </c>
      <c r="C238" s="390" t="s">
        <v>2365</v>
      </c>
    </row>
    <row r="239" spans="1:3">
      <c r="A239" s="389">
        <v>3</v>
      </c>
      <c r="B239" s="389">
        <v>7713</v>
      </c>
      <c r="C239" s="390" t="s">
        <v>2366</v>
      </c>
    </row>
    <row r="240" spans="1:3">
      <c r="A240" s="389">
        <v>3</v>
      </c>
      <c r="B240" s="389">
        <v>8160</v>
      </c>
      <c r="C240" s="390" t="s">
        <v>2367</v>
      </c>
    </row>
    <row r="241" spans="1:3">
      <c r="A241" s="389">
        <v>3</v>
      </c>
      <c r="B241" s="389">
        <v>9122</v>
      </c>
      <c r="C241" s="390" t="s">
        <v>2368</v>
      </c>
    </row>
    <row r="242" spans="1:3">
      <c r="A242" s="389">
        <v>3</v>
      </c>
      <c r="B242" s="389">
        <v>9214</v>
      </c>
      <c r="C242" s="390" t="s">
        <v>2369</v>
      </c>
    </row>
    <row r="243" spans="1:3">
      <c r="A243" s="389">
        <v>3</v>
      </c>
      <c r="B243" s="389">
        <v>9329</v>
      </c>
      <c r="C243" s="390" t="s">
        <v>2370</v>
      </c>
    </row>
    <row r="244" spans="1:3">
      <c r="A244" s="389">
        <v>3</v>
      </c>
      <c r="B244" s="389">
        <v>9333</v>
      </c>
      <c r="C244" s="390" t="s">
        <v>2371</v>
      </c>
    </row>
    <row r="245" spans="1:3">
      <c r="A245" s="389">
        <v>3</v>
      </c>
      <c r="B245" s="389">
        <v>9412</v>
      </c>
      <c r="C245" s="390" t="s">
        <v>2372</v>
      </c>
    </row>
    <row r="246" spans="1:3">
      <c r="A246" s="389">
        <v>3</v>
      </c>
      <c r="B246" s="389">
        <v>9624</v>
      </c>
      <c r="C246" s="390" t="s">
        <v>2373</v>
      </c>
    </row>
    <row r="247" spans="1:3">
      <c r="A247" s="389">
        <v>4</v>
      </c>
      <c r="B247" s="389">
        <v>0</v>
      </c>
      <c r="C247" s="390" t="s">
        <v>2133</v>
      </c>
    </row>
    <row r="248" spans="1:3">
      <c r="A248" s="389">
        <v>4</v>
      </c>
      <c r="B248" s="389">
        <v>2151</v>
      </c>
      <c r="C248" s="390" t="s">
        <v>2374</v>
      </c>
    </row>
    <row r="249" spans="1:3">
      <c r="A249" s="389">
        <v>4</v>
      </c>
      <c r="B249" s="389">
        <v>2152</v>
      </c>
      <c r="C249" s="390" t="s">
        <v>2375</v>
      </c>
    </row>
    <row r="250" spans="1:3">
      <c r="A250" s="389">
        <v>4</v>
      </c>
      <c r="B250" s="389">
        <v>2153</v>
      </c>
      <c r="C250" s="390" t="s">
        <v>2376</v>
      </c>
    </row>
    <row r="251" spans="1:3">
      <c r="A251" s="389">
        <v>4</v>
      </c>
      <c r="B251" s="389">
        <v>2212</v>
      </c>
      <c r="C251" s="390" t="s">
        <v>2377</v>
      </c>
    </row>
    <row r="252" spans="1:3">
      <c r="A252" s="389">
        <v>4</v>
      </c>
      <c r="B252" s="389">
        <v>3134</v>
      </c>
      <c r="C252" s="390" t="s">
        <v>2378</v>
      </c>
    </row>
    <row r="253" spans="1:3">
      <c r="A253" s="389">
        <v>4</v>
      </c>
      <c r="B253" s="389">
        <v>3135</v>
      </c>
      <c r="C253" s="390" t="s">
        <v>2379</v>
      </c>
    </row>
    <row r="254" spans="1:3">
      <c r="A254" s="389">
        <v>4</v>
      </c>
      <c r="B254" s="389">
        <v>3151</v>
      </c>
      <c r="C254" s="390" t="s">
        <v>2380</v>
      </c>
    </row>
    <row r="255" spans="1:3">
      <c r="A255" s="389">
        <v>4</v>
      </c>
      <c r="B255" s="389">
        <v>3152</v>
      </c>
      <c r="C255" s="390" t="s">
        <v>2381</v>
      </c>
    </row>
    <row r="256" spans="1:3">
      <c r="A256" s="389">
        <v>4</v>
      </c>
      <c r="B256" s="389">
        <v>3153</v>
      </c>
      <c r="C256" s="390" t="s">
        <v>2382</v>
      </c>
    </row>
    <row r="257" spans="1:3">
      <c r="A257" s="389">
        <v>4</v>
      </c>
      <c r="B257" s="389">
        <v>3155</v>
      </c>
      <c r="C257" s="390" t="s">
        <v>2383</v>
      </c>
    </row>
    <row r="258" spans="1:3">
      <c r="A258" s="389">
        <v>4</v>
      </c>
      <c r="B258" s="389">
        <v>4323</v>
      </c>
      <c r="C258" s="390" t="s">
        <v>2384</v>
      </c>
    </row>
    <row r="259" spans="1:3">
      <c r="A259" s="389">
        <v>4</v>
      </c>
      <c r="B259" s="389">
        <v>5164</v>
      </c>
      <c r="C259" s="390" t="s">
        <v>2385</v>
      </c>
    </row>
    <row r="260" spans="1:3">
      <c r="A260" s="389">
        <v>4</v>
      </c>
      <c r="B260" s="389">
        <v>5245</v>
      </c>
      <c r="C260" s="390" t="s">
        <v>2386</v>
      </c>
    </row>
    <row r="261" spans="1:3">
      <c r="A261" s="389">
        <v>4</v>
      </c>
      <c r="B261" s="389">
        <v>6112</v>
      </c>
      <c r="C261" s="390" t="s">
        <v>2387</v>
      </c>
    </row>
    <row r="262" spans="1:3">
      <c r="A262" s="389">
        <v>4</v>
      </c>
      <c r="B262" s="389">
        <v>6210</v>
      </c>
      <c r="C262" s="390" t="s">
        <v>2388</v>
      </c>
    </row>
    <row r="263" spans="1:3">
      <c r="A263" s="389">
        <v>4</v>
      </c>
      <c r="B263" s="389">
        <v>6222</v>
      </c>
      <c r="C263" s="390" t="s">
        <v>2389</v>
      </c>
    </row>
    <row r="264" spans="1:3">
      <c r="A264" s="389">
        <v>4</v>
      </c>
      <c r="B264" s="389">
        <v>6223</v>
      </c>
      <c r="C264" s="390" t="s">
        <v>2390</v>
      </c>
    </row>
    <row r="265" spans="1:3">
      <c r="A265" s="389">
        <v>4</v>
      </c>
      <c r="B265" s="389">
        <v>6224</v>
      </c>
      <c r="C265" s="390" t="s">
        <v>2391</v>
      </c>
    </row>
    <row r="266" spans="1:3">
      <c r="A266" s="389">
        <v>4</v>
      </c>
      <c r="B266" s="389">
        <v>7127</v>
      </c>
      <c r="C266" s="390" t="s">
        <v>2392</v>
      </c>
    </row>
    <row r="267" spans="1:3">
      <c r="A267" s="389">
        <v>4</v>
      </c>
      <c r="B267" s="389">
        <v>7131</v>
      </c>
      <c r="C267" s="390" t="s">
        <v>2393</v>
      </c>
    </row>
    <row r="268" spans="1:3">
      <c r="A268" s="389">
        <v>4</v>
      </c>
      <c r="B268" s="389">
        <v>7132</v>
      </c>
      <c r="C268" s="390" t="s">
        <v>2394</v>
      </c>
    </row>
    <row r="269" spans="1:3">
      <c r="A269" s="389">
        <v>4</v>
      </c>
      <c r="B269" s="389">
        <v>7212</v>
      </c>
      <c r="C269" s="390" t="s">
        <v>2395</v>
      </c>
    </row>
    <row r="270" spans="1:3">
      <c r="A270" s="389">
        <v>4</v>
      </c>
      <c r="B270" s="389">
        <v>7535</v>
      </c>
      <c r="C270" s="390" t="s">
        <v>2396</v>
      </c>
    </row>
    <row r="271" spans="1:3">
      <c r="A271" s="389">
        <v>4</v>
      </c>
      <c r="B271" s="389">
        <v>8311</v>
      </c>
      <c r="C271" s="390" t="s">
        <v>2397</v>
      </c>
    </row>
    <row r="272" spans="1:3">
      <c r="A272" s="389">
        <v>4</v>
      </c>
      <c r="B272" s="389">
        <v>8312</v>
      </c>
      <c r="C272" s="390" t="s">
        <v>2398</v>
      </c>
    </row>
    <row r="273" spans="1:3">
      <c r="A273" s="389">
        <v>4</v>
      </c>
      <c r="B273" s="389">
        <v>8321</v>
      </c>
      <c r="C273" s="390" t="s">
        <v>2399</v>
      </c>
    </row>
    <row r="274" spans="1:3">
      <c r="A274" s="389">
        <v>4</v>
      </c>
      <c r="B274" s="389">
        <v>8323</v>
      </c>
      <c r="C274" s="390" t="s">
        <v>2400</v>
      </c>
    </row>
    <row r="275" spans="1:3">
      <c r="A275" s="389">
        <v>4</v>
      </c>
      <c r="B275" s="389">
        <v>8324</v>
      </c>
      <c r="C275" s="390" t="s">
        <v>2401</v>
      </c>
    </row>
    <row r="276" spans="1:3">
      <c r="A276" s="389">
        <v>4</v>
      </c>
      <c r="B276" s="389">
        <v>8331</v>
      </c>
      <c r="C276" s="390" t="s">
        <v>2402</v>
      </c>
    </row>
    <row r="277" spans="1:3">
      <c r="A277" s="389">
        <v>4</v>
      </c>
      <c r="B277" s="389">
        <v>8332</v>
      </c>
      <c r="C277" s="390" t="s">
        <v>2403</v>
      </c>
    </row>
    <row r="278" spans="1:3">
      <c r="A278" s="389">
        <v>4</v>
      </c>
      <c r="B278" s="389">
        <v>8341</v>
      </c>
      <c r="C278" s="390" t="s">
        <v>2404</v>
      </c>
    </row>
    <row r="279" spans="1:3">
      <c r="A279" s="389">
        <v>4</v>
      </c>
      <c r="B279" s="389">
        <v>8343</v>
      </c>
      <c r="C279" s="390" t="s">
        <v>2405</v>
      </c>
    </row>
    <row r="280" spans="1:3">
      <c r="A280" s="389">
        <v>4</v>
      </c>
      <c r="B280" s="389">
        <v>8344</v>
      </c>
      <c r="C280" s="390" t="s">
        <v>2406</v>
      </c>
    </row>
    <row r="281" spans="1:3">
      <c r="A281" s="389">
        <v>4</v>
      </c>
      <c r="B281" s="389">
        <v>9331</v>
      </c>
      <c r="C281" s="390" t="s">
        <v>2407</v>
      </c>
    </row>
    <row r="282" spans="1:3">
      <c r="A282" s="389">
        <v>4</v>
      </c>
      <c r="B282" s="389">
        <v>9621</v>
      </c>
      <c r="C282" s="390" t="s">
        <v>2408</v>
      </c>
    </row>
    <row r="283" spans="1:3">
      <c r="A283" s="389">
        <v>4</v>
      </c>
      <c r="B283" s="389">
        <v>9622</v>
      </c>
      <c r="C283" s="390" t="s">
        <v>2409</v>
      </c>
    </row>
    <row r="284" spans="1:3">
      <c r="A284" s="389">
        <v>5</v>
      </c>
      <c r="B284" s="389">
        <v>0</v>
      </c>
      <c r="C284" s="390" t="s">
        <v>2133</v>
      </c>
    </row>
    <row r="285" spans="1:3">
      <c r="A285" s="389">
        <v>5</v>
      </c>
      <c r="B285" s="389">
        <v>2142</v>
      </c>
      <c r="C285" s="390" t="s">
        <v>2410</v>
      </c>
    </row>
    <row r="286" spans="1:3">
      <c r="A286" s="389">
        <v>5</v>
      </c>
      <c r="B286" s="389">
        <v>2143</v>
      </c>
      <c r="C286" s="390" t="s">
        <v>2411</v>
      </c>
    </row>
    <row r="287" spans="1:3">
      <c r="A287" s="389">
        <v>5</v>
      </c>
      <c r="B287" s="389">
        <v>2144</v>
      </c>
      <c r="C287" s="390" t="s">
        <v>2412</v>
      </c>
    </row>
    <row r="288" spans="1:3">
      <c r="A288" s="389">
        <v>5</v>
      </c>
      <c r="B288" s="389">
        <v>2145</v>
      </c>
      <c r="C288" s="390" t="s">
        <v>2413</v>
      </c>
    </row>
    <row r="289" spans="1:3">
      <c r="A289" s="389">
        <v>5</v>
      </c>
      <c r="B289" s="389">
        <v>2146</v>
      </c>
      <c r="C289" s="390" t="s">
        <v>2414</v>
      </c>
    </row>
    <row r="290" spans="1:3">
      <c r="A290" s="389">
        <v>5</v>
      </c>
      <c r="B290" s="389">
        <v>2149</v>
      </c>
      <c r="C290" s="390" t="s">
        <v>2415</v>
      </c>
    </row>
    <row r="291" spans="1:3">
      <c r="A291" s="389">
        <v>5</v>
      </c>
      <c r="B291" s="389">
        <v>2161</v>
      </c>
      <c r="C291" s="390" t="s">
        <v>2416</v>
      </c>
    </row>
    <row r="292" spans="1:3">
      <c r="A292" s="389">
        <v>5</v>
      </c>
      <c r="B292" s="389">
        <v>2212</v>
      </c>
      <c r="C292" s="390" t="s">
        <v>2417</v>
      </c>
    </row>
    <row r="293" spans="1:3">
      <c r="A293" s="389">
        <v>5</v>
      </c>
      <c r="B293" s="389">
        <v>2619</v>
      </c>
      <c r="C293" s="390" t="s">
        <v>2418</v>
      </c>
    </row>
    <row r="294" spans="1:3">
      <c r="A294" s="389">
        <v>5</v>
      </c>
      <c r="B294" s="389">
        <v>2635</v>
      </c>
      <c r="C294" s="390" t="s">
        <v>2419</v>
      </c>
    </row>
    <row r="295" spans="1:3">
      <c r="A295" s="389">
        <v>5</v>
      </c>
      <c r="B295" s="389">
        <v>2659</v>
      </c>
      <c r="C295" s="390" t="s">
        <v>2420</v>
      </c>
    </row>
    <row r="296" spans="1:3">
      <c r="A296" s="389">
        <v>5</v>
      </c>
      <c r="B296" s="389">
        <v>3118</v>
      </c>
      <c r="C296" s="390" t="s">
        <v>2421</v>
      </c>
    </row>
    <row r="297" spans="1:3">
      <c r="A297" s="389">
        <v>5</v>
      </c>
      <c r="B297" s="389">
        <v>3133</v>
      </c>
      <c r="C297" s="390" t="s">
        <v>2422</v>
      </c>
    </row>
    <row r="298" spans="1:3">
      <c r="A298" s="389">
        <v>5</v>
      </c>
      <c r="B298" s="389">
        <v>3154</v>
      </c>
      <c r="C298" s="390" t="s">
        <v>2423</v>
      </c>
    </row>
    <row r="299" spans="1:3">
      <c r="A299" s="389">
        <v>5</v>
      </c>
      <c r="B299" s="389">
        <v>3211</v>
      </c>
      <c r="C299" s="390" t="s">
        <v>2424</v>
      </c>
    </row>
    <row r="300" spans="1:3">
      <c r="A300" s="389">
        <v>5</v>
      </c>
      <c r="B300" s="389">
        <v>3355</v>
      </c>
      <c r="C300" s="390" t="s">
        <v>2425</v>
      </c>
    </row>
    <row r="301" spans="1:3">
      <c r="A301" s="389">
        <v>5</v>
      </c>
      <c r="B301" s="389">
        <v>3421</v>
      </c>
      <c r="C301" s="390" t="s">
        <v>2426</v>
      </c>
    </row>
    <row r="302" spans="1:3">
      <c r="A302" s="389">
        <v>5</v>
      </c>
      <c r="B302" s="389">
        <v>4323</v>
      </c>
      <c r="C302" s="390" t="s">
        <v>2427</v>
      </c>
    </row>
    <row r="303" spans="1:3">
      <c r="A303" s="389">
        <v>5</v>
      </c>
      <c r="B303" s="389">
        <v>5411</v>
      </c>
      <c r="C303" s="390" t="s">
        <v>2428</v>
      </c>
    </row>
    <row r="304" spans="1:3">
      <c r="A304" s="389">
        <v>5</v>
      </c>
      <c r="B304" s="389">
        <v>5414</v>
      </c>
      <c r="C304" s="390" t="s">
        <v>2429</v>
      </c>
    </row>
    <row r="305" spans="1:3">
      <c r="A305" s="389">
        <v>5</v>
      </c>
      <c r="B305" s="389">
        <v>7111</v>
      </c>
      <c r="C305" s="390" t="s">
        <v>2430</v>
      </c>
    </row>
    <row r="306" spans="1:3">
      <c r="A306" s="389">
        <v>5</v>
      </c>
      <c r="B306" s="389">
        <v>7112</v>
      </c>
      <c r="C306" s="390" t="s">
        <v>2431</v>
      </c>
    </row>
    <row r="307" spans="1:3">
      <c r="A307" s="389">
        <v>5</v>
      </c>
      <c r="B307" s="389">
        <v>7114</v>
      </c>
      <c r="C307" s="390" t="s">
        <v>2432</v>
      </c>
    </row>
    <row r="308" spans="1:3">
      <c r="A308" s="389">
        <v>5</v>
      </c>
      <c r="B308" s="389">
        <v>7119</v>
      </c>
      <c r="C308" s="390" t="s">
        <v>2433</v>
      </c>
    </row>
    <row r="309" spans="1:3">
      <c r="A309" s="389">
        <v>5</v>
      </c>
      <c r="B309" s="389">
        <v>7121</v>
      </c>
      <c r="C309" s="390" t="s">
        <v>2434</v>
      </c>
    </row>
    <row r="310" spans="1:3">
      <c r="A310" s="389">
        <v>5</v>
      </c>
      <c r="B310" s="389">
        <v>7125</v>
      </c>
      <c r="C310" s="390" t="s">
        <v>2435</v>
      </c>
    </row>
    <row r="311" spans="1:3">
      <c r="A311" s="389">
        <v>5</v>
      </c>
      <c r="B311" s="389">
        <v>7133</v>
      </c>
      <c r="C311" s="390" t="s">
        <v>2436</v>
      </c>
    </row>
    <row r="312" spans="1:3">
      <c r="A312" s="389">
        <v>5</v>
      </c>
      <c r="B312" s="389">
        <v>7211</v>
      </c>
      <c r="C312" s="390" t="s">
        <v>2437</v>
      </c>
    </row>
    <row r="313" spans="1:3">
      <c r="A313" s="389">
        <v>5</v>
      </c>
      <c r="B313" s="389">
        <v>7212</v>
      </c>
      <c r="C313" s="390" t="s">
        <v>2438</v>
      </c>
    </row>
    <row r="314" spans="1:3">
      <c r="A314" s="389">
        <v>5</v>
      </c>
      <c r="B314" s="389">
        <v>7213</v>
      </c>
      <c r="C314" s="390" t="s">
        <v>2439</v>
      </c>
    </row>
    <row r="315" spans="1:3">
      <c r="A315" s="389">
        <v>5</v>
      </c>
      <c r="B315" s="389">
        <v>7214</v>
      </c>
      <c r="C315" s="390" t="s">
        <v>2440</v>
      </c>
    </row>
    <row r="316" spans="1:3">
      <c r="A316" s="389">
        <v>5</v>
      </c>
      <c r="B316" s="389">
        <v>7419</v>
      </c>
      <c r="C316" s="390" t="s">
        <v>2441</v>
      </c>
    </row>
    <row r="317" spans="1:3">
      <c r="A317" s="389">
        <v>5</v>
      </c>
      <c r="B317" s="389">
        <v>7541</v>
      </c>
      <c r="C317" s="390" t="s">
        <v>2442</v>
      </c>
    </row>
    <row r="318" spans="1:3">
      <c r="A318" s="389">
        <v>5</v>
      </c>
      <c r="B318" s="389">
        <v>7544</v>
      </c>
      <c r="C318" s="390" t="s">
        <v>2443</v>
      </c>
    </row>
    <row r="319" spans="1:3">
      <c r="A319" s="389">
        <v>5</v>
      </c>
      <c r="B319" s="389">
        <v>7549</v>
      </c>
      <c r="C319" s="390" t="s">
        <v>2444</v>
      </c>
    </row>
    <row r="320" spans="1:3">
      <c r="A320" s="389">
        <v>5</v>
      </c>
      <c r="B320" s="389">
        <v>8342</v>
      </c>
      <c r="C320" s="390" t="s">
        <v>2445</v>
      </c>
    </row>
    <row r="321" spans="1:3">
      <c r="A321" s="389">
        <v>5</v>
      </c>
      <c r="B321" s="389">
        <v>9123</v>
      </c>
      <c r="C321" s="390" t="s">
        <v>2446</v>
      </c>
    </row>
    <row r="322" spans="1:3">
      <c r="A322" s="389">
        <v>5</v>
      </c>
      <c r="B322" s="389">
        <v>9212</v>
      </c>
      <c r="C322" s="390" t="s">
        <v>2447</v>
      </c>
    </row>
    <row r="323" spans="1:3">
      <c r="A323" s="389">
        <v>5</v>
      </c>
      <c r="B323" s="389">
        <v>9311</v>
      </c>
      <c r="C323" s="390" t="s">
        <v>2448</v>
      </c>
    </row>
    <row r="324" spans="1:3">
      <c r="A324" s="389">
        <v>5</v>
      </c>
      <c r="B324" s="389">
        <v>9312</v>
      </c>
      <c r="C324" s="390" t="s">
        <v>2449</v>
      </c>
    </row>
    <row r="325" spans="1:3">
      <c r="A325" s="389">
        <v>5</v>
      </c>
      <c r="B325" s="389">
        <v>9313</v>
      </c>
      <c r="C325" s="390" t="s">
        <v>2450</v>
      </c>
    </row>
    <row r="326" spans="1:3">
      <c r="A326" s="389">
        <v>5</v>
      </c>
      <c r="B326" s="389">
        <v>9333</v>
      </c>
      <c r="C326" s="390" t="s">
        <v>2451</v>
      </c>
    </row>
    <row r="327" spans="1:3">
      <c r="A327" s="389">
        <v>5</v>
      </c>
      <c r="B327" s="389">
        <v>9611</v>
      </c>
      <c r="C327" s="390" t="s">
        <v>2452</v>
      </c>
    </row>
    <row r="328" spans="1:3">
      <c r="A328" s="389">
        <v>5</v>
      </c>
      <c r="B328" s="389">
        <v>9613</v>
      </c>
      <c r="C328" s="390" t="s">
        <v>2453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Indice</vt:lpstr>
      <vt:lpstr>Hoja1</vt:lpstr>
      <vt:lpstr>Formulario de Afiliación</vt:lpstr>
      <vt:lpstr>Instructivo Formulario Afili.</vt:lpstr>
      <vt:lpstr>Sede 01 - Trabajadores</vt:lpstr>
      <vt:lpstr>Sede 02 - Trabajadores</vt:lpstr>
      <vt:lpstr>Instructivo Sedes</vt:lpstr>
      <vt:lpstr>INDEPENDIENTES 723</vt:lpstr>
      <vt:lpstr>Cód. Tipo de trabajador cotz</vt:lpstr>
      <vt:lpstr>Listado Actividades Economicas</vt:lpstr>
      <vt:lpstr>Formulario Afil Ind Voluntario</vt:lpstr>
      <vt:lpstr>Instructivo ind Volu </vt:lpstr>
      <vt:lpstr>subtipos</vt:lpstr>
      <vt:lpstr>Codigos ORP</vt:lpstr>
      <vt:lpstr>'Formulario de Afiliación'!Área_de_impresión</vt:lpstr>
      <vt:lpstr>'Sede 01 - Trabajadores'!Área_de_impresión</vt:lpstr>
      <vt:lpstr>'Sede 02 - Trabajadores'!Área_de_impresión</vt:lpstr>
    </vt:vector>
  </TitlesOfParts>
  <Company>Colmena Riesgos Profesionales ARP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Bautista Orjuela</dc:creator>
  <cp:lastModifiedBy>CAROLINA RAMIREZ MENESES</cp:lastModifiedBy>
  <cp:lastPrinted>2020-12-10T17:11:38Z</cp:lastPrinted>
  <dcterms:created xsi:type="dcterms:W3CDTF">2020-03-30T22:22:32Z</dcterms:created>
  <dcterms:modified xsi:type="dcterms:W3CDTF">2024-09-02T20:08:28Z</dcterms:modified>
</cp:coreProperties>
</file>