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62.255.50\operadores-medios\ASESORES\Carolina Ramirez\"/>
    </mc:Choice>
  </mc:AlternateContent>
  <bookViews>
    <workbookView xWindow="0" yWindow="0" windowWidth="20490" windowHeight="7755" tabRatio="914" activeTab="10"/>
  </bookViews>
  <sheets>
    <sheet name="Indice" sheetId="8" r:id="rId1"/>
    <sheet name="Hoja1" sheetId="24" state="hidden" r:id="rId2"/>
    <sheet name="Formulario de Afiliación" sheetId="1" state="hidden" r:id="rId3"/>
    <sheet name="Instructivo Formulario Afili." sheetId="7" state="hidden" r:id="rId4"/>
    <sheet name="Sede 01 - Trabajadores" sheetId="4" state="hidden" r:id="rId5"/>
    <sheet name="Sede 02 - Trabajadores" sheetId="15" state="hidden" r:id="rId6"/>
    <sheet name="Instructivo Sedes" sheetId="5" state="hidden" r:id="rId7"/>
    <sheet name="INDEPENDIENTES 723" sheetId="17" state="hidden" r:id="rId8"/>
    <sheet name="Cód. Tipo de trabajador cotz" sheetId="6" state="hidden" r:id="rId9"/>
    <sheet name="Listado Actividades Economicas" sheetId="9" state="hidden" r:id="rId10"/>
    <sheet name="Formulario Afil Ind Voluntario" sheetId="21" r:id="rId11"/>
    <sheet name="Instructivo ind Volu " sheetId="25" r:id="rId12"/>
    <sheet name="subtipos" sheetId="19" state="hidden" r:id="rId13"/>
    <sheet name="Codigos ORP" sheetId="22" r:id="rId14"/>
  </sheets>
  <definedNames>
    <definedName name="_xlnm._FilterDatabase" localSheetId="4" hidden="1">'Sede 01 - Trabajadores'!$D$37:$BU$58</definedName>
    <definedName name="_xlnm._FilterDatabase" localSheetId="5" hidden="1">'Sede 02 - Trabajadores'!$D$37:$BU$58</definedName>
    <definedName name="_xlnm.Print_Area" localSheetId="2">'Formulario de Afiliación'!$A$1:$AY$48</definedName>
    <definedName name="_xlnm.Print_Area" localSheetId="4">'Sede 01 - Trabajadores'!$C$5:$AM$28</definedName>
    <definedName name="_xlnm.Print_Area" localSheetId="5">'Sede 02 - Trabajadores'!$D$5:$AM$28</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15" l="1"/>
  <c r="K26" i="15"/>
  <c r="K27" i="15"/>
  <c r="K28" i="15"/>
  <c r="K24" i="15"/>
  <c r="AO13" i="1"/>
  <c r="AX10" i="21"/>
  <c r="AH58" i="15"/>
  <c r="AH57" i="15"/>
  <c r="AH56" i="15"/>
  <c r="AH55" i="15"/>
  <c r="AH54" i="15"/>
  <c r="AH53" i="15"/>
  <c r="AH52" i="15"/>
  <c r="AH51" i="15"/>
  <c r="AH50" i="15"/>
  <c r="AH49" i="15"/>
  <c r="AH48" i="15"/>
  <c r="AH47" i="15"/>
  <c r="AH46" i="15"/>
  <c r="AH45" i="15"/>
  <c r="AH44" i="15"/>
  <c r="AH43" i="15"/>
  <c r="AH42" i="15"/>
  <c r="AH41" i="15"/>
  <c r="AH40" i="15"/>
  <c r="AH39" i="15"/>
  <c r="AH58" i="4"/>
  <c r="AH57" i="4"/>
  <c r="AH56" i="4"/>
  <c r="AH55" i="4"/>
  <c r="AH54" i="4"/>
  <c r="AH53" i="4"/>
  <c r="AH52" i="4"/>
  <c r="AH51" i="4"/>
  <c r="AH50" i="4"/>
  <c r="AH49" i="4"/>
  <c r="AH48" i="4"/>
  <c r="AH47" i="4"/>
  <c r="AH46" i="4"/>
  <c r="AH45" i="4"/>
  <c r="AH44" i="4"/>
  <c r="AH43" i="4"/>
  <c r="AH42" i="4"/>
  <c r="AH41" i="4"/>
  <c r="AH40" i="4"/>
  <c r="AH39" i="4"/>
  <c r="X50" i="6"/>
  <c r="X51" i="6"/>
  <c r="X52" i="6"/>
  <c r="X53" i="6"/>
  <c r="X54" i="6"/>
  <c r="X55" i="6"/>
  <c r="X56" i="6"/>
  <c r="X57" i="6"/>
  <c r="X58" i="6"/>
  <c r="X59" i="6"/>
  <c r="X60" i="6"/>
  <c r="X61" i="6"/>
  <c r="X62" i="6"/>
  <c r="P61" i="7"/>
  <c r="P60" i="7"/>
  <c r="P59" i="7"/>
  <c r="K28" i="4"/>
  <c r="K27" i="4"/>
  <c r="K26" i="4"/>
  <c r="K25" i="4"/>
  <c r="K24" i="4"/>
  <c r="AL30" i="15" l="1"/>
  <c r="I7" i="15" l="1"/>
  <c r="S65" i="15"/>
  <c r="F12" i="4" l="1"/>
  <c r="M15" i="4"/>
  <c r="Q14" i="4"/>
  <c r="M14" i="4"/>
  <c r="Q13" i="4"/>
  <c r="M13" i="4"/>
  <c r="Q12" i="4"/>
  <c r="M24" i="4" l="1"/>
  <c r="M25" i="4"/>
  <c r="M26" i="4"/>
  <c r="M27" i="4"/>
  <c r="M28" i="4"/>
  <c r="M26" i="1" l="1"/>
  <c r="M12" i="4" l="1"/>
  <c r="D65" i="15" l="1"/>
  <c r="H65" i="15" s="1"/>
  <c r="AP58" i="15"/>
  <c r="AP57" i="15"/>
  <c r="AP56" i="15"/>
  <c r="AP55" i="15"/>
  <c r="AP54" i="15"/>
  <c r="AP53" i="15"/>
  <c r="AP52" i="15"/>
  <c r="AP51" i="15"/>
  <c r="AP50" i="15"/>
  <c r="AP49" i="15"/>
  <c r="AP48" i="15"/>
  <c r="AP47" i="15"/>
  <c r="AP46" i="15"/>
  <c r="AP45" i="15"/>
  <c r="AP44" i="15"/>
  <c r="AP43" i="15"/>
  <c r="AP42" i="15"/>
  <c r="AP41" i="15"/>
  <c r="AP39" i="15"/>
  <c r="AJ30" i="15"/>
  <c r="K7" i="15"/>
  <c r="G7" i="15"/>
  <c r="F15" i="4"/>
  <c r="AI65" i="15" l="1"/>
  <c r="R65" i="15"/>
  <c r="F65" i="15"/>
  <c r="N65" i="15"/>
  <c r="W65" i="15"/>
  <c r="AA65" i="15"/>
  <c r="AE65" i="15"/>
  <c r="G65" i="15"/>
  <c r="O65" i="15"/>
  <c r="X65" i="15"/>
  <c r="AB65" i="15"/>
  <c r="AF65" i="15"/>
  <c r="P65" i="15"/>
  <c r="U65" i="15"/>
  <c r="Y65" i="15"/>
  <c r="AC65" i="15"/>
  <c r="AG65" i="15"/>
  <c r="E65" i="15"/>
  <c r="L65" i="15"/>
  <c r="Q65" i="15"/>
  <c r="V65" i="15"/>
  <c r="Z65" i="15"/>
  <c r="AD65" i="15"/>
  <c r="F16" i="4"/>
  <c r="I14" i="4"/>
  <c r="F14" i="4"/>
  <c r="I13" i="4"/>
  <c r="F13" i="4"/>
  <c r="H12" i="4"/>
  <c r="AB13" i="1" l="1"/>
  <c r="AP45" i="4"/>
  <c r="S65" i="4"/>
  <c r="D65" i="4"/>
  <c r="AP58" i="4"/>
  <c r="AP57" i="4"/>
  <c r="AP56" i="4"/>
  <c r="AP55" i="4"/>
  <c r="AP54" i="4"/>
  <c r="AP53" i="4"/>
  <c r="AP52" i="4"/>
  <c r="AP51" i="4"/>
  <c r="AP50" i="4"/>
  <c r="AP49" i="4"/>
  <c r="AP48" i="4"/>
  <c r="AP47" i="4"/>
  <c r="AP46" i="4"/>
  <c r="AP44" i="4"/>
  <c r="AP43" i="4"/>
  <c r="AP42" i="4"/>
  <c r="AP41" i="4"/>
  <c r="AP40" i="4"/>
  <c r="AP39" i="4"/>
  <c r="AJ30" i="4"/>
  <c r="AL30" i="4"/>
  <c r="J214" i="7"/>
  <c r="J213" i="7"/>
  <c r="J212" i="7"/>
  <c r="J211" i="7"/>
  <c r="J210" i="7"/>
  <c r="J209" i="7"/>
  <c r="J208" i="7"/>
  <c r="J207" i="7"/>
  <c r="J206" i="7"/>
  <c r="J205" i="7"/>
  <c r="G7" i="4"/>
  <c r="K7" i="4"/>
  <c r="I7" i="4"/>
  <c r="H65" i="4" l="1"/>
  <c r="L65" i="4"/>
  <c r="AA65" i="4"/>
  <c r="E65" i="4"/>
  <c r="V65" i="4"/>
  <c r="N65" i="4"/>
  <c r="O65" i="4"/>
  <c r="AG65" i="4"/>
  <c r="Y65" i="4"/>
  <c r="Q65" i="4"/>
  <c r="R65" i="4"/>
  <c r="AD65" i="4"/>
  <c r="U65" i="4"/>
  <c r="AF65" i="4"/>
  <c r="F65" i="4"/>
  <c r="Z65" i="4"/>
  <c r="AI65" i="4"/>
  <c r="AE65" i="4"/>
  <c r="W65" i="4"/>
  <c r="G65" i="4"/>
  <c r="P65" i="4"/>
  <c r="AC65" i="4"/>
  <c r="AB65" i="4"/>
  <c r="X65" i="4"/>
</calcChain>
</file>

<file path=xl/comments1.xml><?xml version="1.0" encoding="utf-8"?>
<comments xmlns="http://schemas.openxmlformats.org/spreadsheetml/2006/main">
  <authors>
    <author/>
    <author>Yasmin Eliana Romero Aperador</author>
  </authors>
  <commentList>
    <comment ref="D10" authorId="0" shapeId="0">
      <text>
        <r>
          <rPr>
            <b/>
            <sz val="8"/>
            <color indexed="8"/>
            <rFont val="Tahoma"/>
            <family val="2"/>
          </rPr>
          <t xml:space="preserve">IDENTIFICACIÓN CONSULTOR COMERCIAL:
</t>
        </r>
        <r>
          <rPr>
            <sz val="8"/>
            <color indexed="8"/>
            <rFont val="Tahoma"/>
            <family val="2"/>
          </rPr>
          <t>Registrar número de identificación. Para los casos de venta directa dejar vacío</t>
        </r>
      </text>
    </comment>
    <comment ref="E10" authorId="0" shapeId="0">
      <text>
        <r>
          <rPr>
            <b/>
            <sz val="8"/>
            <color indexed="8"/>
            <rFont val="Tahoma"/>
            <family val="2"/>
          </rPr>
          <t xml:space="preserve">NOMBRE CONSULTOR COMERCIAL:
</t>
        </r>
        <r>
          <rPr>
            <sz val="8"/>
            <color indexed="8"/>
            <rFont val="Tahoma"/>
            <family val="2"/>
          </rPr>
          <t>Registrar el nombre completo del consultor, de lo contrario registrar "VENTA DIRECTA"</t>
        </r>
      </text>
    </comment>
    <comment ref="N16" authorId="0" shapeId="0">
      <text>
        <r>
          <rPr>
            <b/>
            <sz val="8"/>
            <color indexed="8"/>
            <rFont val="Tahoma"/>
            <family val="2"/>
          </rPr>
          <t xml:space="preserve">CODIGO ACTIVIDAD ECONÓMICA DE LA EMPRESA:
</t>
        </r>
        <r>
          <rPr>
            <sz val="8"/>
            <color indexed="8"/>
            <rFont val="Tahoma"/>
            <family val="2"/>
          </rPr>
          <t xml:space="preserve">Ver listado en hoja anexa </t>
        </r>
      </text>
    </comment>
    <comment ref="O16" authorId="0" shapeId="0">
      <text>
        <r>
          <rPr>
            <b/>
            <sz val="8"/>
            <color indexed="8"/>
            <rFont val="Tahoma"/>
            <family val="2"/>
          </rPr>
          <t xml:space="preserve">NOMBRE ACTIVIDAD ECONÓMICA DE LA EMPRESA:
</t>
        </r>
        <r>
          <rPr>
            <sz val="8"/>
            <color indexed="8"/>
            <rFont val="Tahoma"/>
            <family val="2"/>
          </rPr>
          <t xml:space="preserve">Ver listado en hoja anexa </t>
        </r>
      </text>
    </comment>
    <comment ref="Q16" authorId="1" shapeId="0">
      <text>
        <r>
          <rPr>
            <sz val="9"/>
            <color indexed="81"/>
            <rFont val="Tahoma"/>
            <family val="2"/>
          </rPr>
          <t xml:space="preserve">Colectiva: Aplica únicamente al trabajador independiente que se afilia o reporta novedades a través de una asociación ó  agremiación.
</t>
        </r>
      </text>
    </comment>
    <comment ref="C21" authorId="0" shapeId="0">
      <text>
        <r>
          <rPr>
            <b/>
            <sz val="8"/>
            <color indexed="8"/>
            <rFont val="Tahoma"/>
            <family val="2"/>
          </rPr>
          <t>TIPO DOCUMENTO (OBLIGATORIO):</t>
        </r>
        <r>
          <rPr>
            <sz val="8"/>
            <color indexed="8"/>
            <rFont val="Tahoma"/>
            <family val="2"/>
          </rPr>
          <t xml:space="preserve"> Especifique el tipo de trámite:
</t>
        </r>
        <r>
          <rPr>
            <b/>
            <sz val="8"/>
            <color indexed="8"/>
            <rFont val="Tahoma"/>
            <family val="2"/>
          </rPr>
          <t xml:space="preserve">A = Afiliación
R = Retiro
N = Novedad
</t>
        </r>
      </text>
    </comment>
    <comment ref="D21" authorId="0" shapeId="0">
      <text>
        <r>
          <rPr>
            <b/>
            <sz val="8"/>
            <color indexed="8"/>
            <rFont val="Tahoma"/>
            <family val="2"/>
          </rPr>
          <t>Este campo se diligencia únicamente si el tipo de trámite es una NOVEDAD</t>
        </r>
      </text>
    </comment>
    <comment ref="AD21" authorId="1" shapeId="0">
      <text>
        <r>
          <rPr>
            <sz val="9"/>
            <color indexed="81"/>
            <rFont val="Tahoma"/>
            <family val="2"/>
          </rPr>
          <t>VALIDAR EN LA HOJA SUB TIPOS , QUE TIPO DE COTIZANTE APLICA SUBTIPOS DE COTIZANTE</t>
        </r>
      </text>
    </comment>
    <comment ref="AI21" authorId="0" shapeId="0">
      <text>
        <r>
          <rPr>
            <b/>
            <sz val="8"/>
            <color indexed="8"/>
            <rFont val="Tahoma"/>
            <family val="2"/>
          </rPr>
          <t xml:space="preserve">FECHA INICIO DEL CONTRATO:
</t>
        </r>
        <r>
          <rPr>
            <sz val="8"/>
            <color indexed="8"/>
            <rFont val="Tahoma"/>
            <family val="2"/>
          </rPr>
          <t>Corresponde a la fecha de inicio registrado en el contrato firmado entre contratista y contratante.</t>
        </r>
      </text>
    </comment>
    <comment ref="AJ21" authorId="0" shapeId="0">
      <text>
        <r>
          <rPr>
            <b/>
            <sz val="8"/>
            <color indexed="8"/>
            <rFont val="Tahoma"/>
            <family val="2"/>
          </rPr>
          <t xml:space="preserve">FECHA TERMINACIÓN DEL CONTRATO:
</t>
        </r>
        <r>
          <rPr>
            <sz val="8"/>
            <color indexed="8"/>
            <rFont val="Tahoma"/>
            <family val="2"/>
          </rPr>
          <t>Corresponde a la fecha de terminación registrado en el contrato firmado entre contratista y contratante.</t>
        </r>
      </text>
    </comment>
    <comment ref="AN21" authorId="0" shapeId="0">
      <text>
        <r>
          <rPr>
            <b/>
            <sz val="8"/>
            <color indexed="8"/>
            <rFont val="Tahoma"/>
            <family val="2"/>
          </rPr>
          <t xml:space="preserve">IBC: 
</t>
        </r>
        <r>
          <rPr>
            <sz val="8"/>
            <color indexed="8"/>
            <rFont val="Tahoma"/>
            <family val="2"/>
          </rPr>
          <t>Corresponde al 40% del valor neto de los honorarios o de la remuneración mensual por los servicios prestados</t>
        </r>
      </text>
    </comment>
    <comment ref="AO21" authorId="0" shapeId="0">
      <text>
        <r>
          <rPr>
            <b/>
            <sz val="8"/>
            <color indexed="8"/>
            <rFont val="Tahoma"/>
            <family val="2"/>
          </rPr>
          <t xml:space="preserve">IBC: 
</t>
        </r>
        <r>
          <rPr>
            <sz val="8"/>
            <color indexed="8"/>
            <rFont val="Tahoma"/>
            <family val="2"/>
          </rPr>
          <t>Corresponde al 40% del valor neto de los honorarios o de la remuneración mensual por los servicios prestados</t>
        </r>
      </text>
    </comment>
    <comment ref="AP21" authorId="0" shapeId="0">
      <text>
        <r>
          <rPr>
            <b/>
            <sz val="8"/>
            <color indexed="8"/>
            <rFont val="Tahoma"/>
            <family val="2"/>
          </rPr>
          <t xml:space="preserve">CÓDIGO ACTIVIDAD REALIZADA POR EL INDEPENDIENTE:
</t>
        </r>
        <r>
          <rPr>
            <sz val="8"/>
            <color indexed="8"/>
            <rFont val="Tahoma"/>
            <family val="2"/>
          </rPr>
          <t xml:space="preserve">
Ver listado en hoja anexa Código actividad Económica</t>
        </r>
      </text>
    </comment>
    <comment ref="AQ21" authorId="0" shapeId="0">
      <text>
        <r>
          <rPr>
            <b/>
            <sz val="8"/>
            <color indexed="8"/>
            <rFont val="Tahoma"/>
            <family val="2"/>
          </rPr>
          <t xml:space="preserve">NOMBRE ACTIVIDAD REALIZADA POR EL INDEPENDIENTE:
</t>
        </r>
        <r>
          <rPr>
            <sz val="8"/>
            <color indexed="8"/>
            <rFont val="Tahoma"/>
            <family val="2"/>
          </rPr>
          <t>Ver listado en hoja anexa Código actividad Económica</t>
        </r>
      </text>
    </comment>
    <comment ref="AT21" authorId="0" shapeId="0">
      <text>
        <r>
          <rPr>
            <b/>
            <sz val="8"/>
            <color indexed="8"/>
            <rFont val="Tahoma"/>
            <family val="2"/>
          </rPr>
          <t xml:space="preserve">DIAS EN QUE SE EJECUTA LA ACTIVIDAD:
</t>
        </r>
        <r>
          <rPr>
            <sz val="8"/>
            <color indexed="8"/>
            <rFont val="Tahoma"/>
            <family val="2"/>
          </rPr>
          <t>Marcar solo con X los días en los que desarrolla la actividad</t>
        </r>
      </text>
    </comment>
    <comment ref="BA21" authorId="0" shapeId="0">
      <text>
        <r>
          <rPr>
            <b/>
            <sz val="8"/>
            <color indexed="8"/>
            <rFont val="Tahoma"/>
            <family val="2"/>
          </rPr>
          <t xml:space="preserve">HORARIO EN QUE SE EJECUTARA LA ACTIVIDAD:
</t>
        </r>
        <r>
          <rPr>
            <sz val="8"/>
            <color indexed="8"/>
            <rFont val="Tahoma"/>
            <family val="2"/>
          </rPr>
          <t>Marcar solo con X las horas en las que se desarrolla la actividad</t>
        </r>
      </text>
    </comment>
    <comment ref="BY21" authorId="0" shapeId="0">
      <text>
        <r>
          <rPr>
            <b/>
            <sz val="8"/>
            <color indexed="8"/>
            <rFont val="Tahoma"/>
            <family val="2"/>
          </rPr>
          <t xml:space="preserve">CÓDIGO CENTRO DE TRABAJO:
</t>
        </r>
        <r>
          <rPr>
            <sz val="8"/>
            <color indexed="8"/>
            <rFont val="Tahoma"/>
            <family val="2"/>
          </rPr>
          <t>Código sede en la que se realiza la labor</t>
        </r>
      </text>
    </comment>
    <comment ref="BZ21" authorId="0" shapeId="0">
      <text>
        <r>
          <rPr>
            <b/>
            <sz val="8"/>
            <color indexed="8"/>
            <rFont val="Tahoma"/>
            <family val="2"/>
          </rPr>
          <t xml:space="preserve">NOMBRE CENTRO DE TRABAJO:
</t>
        </r>
        <r>
          <rPr>
            <sz val="8"/>
            <color indexed="8"/>
            <rFont val="Tahoma"/>
            <family val="2"/>
          </rPr>
          <t>Nombre sede en la que se realiza la labor</t>
        </r>
      </text>
    </comment>
    <comment ref="CA21" authorId="0" shapeId="0">
      <text>
        <r>
          <rPr>
            <b/>
            <sz val="8"/>
            <color indexed="8"/>
            <rFont val="Tahoma"/>
            <family val="2"/>
          </rPr>
          <t xml:space="preserve">OBLIGATORIO:
</t>
        </r>
        <r>
          <rPr>
            <sz val="8"/>
            <color indexed="8"/>
            <rFont val="Tahoma"/>
            <family val="2"/>
          </rPr>
          <t xml:space="preserve">
Ver listado en hoja anexa Código actividad Económica </t>
        </r>
      </text>
    </comment>
    <comment ref="CD21" authorId="0" shapeId="0">
      <text>
        <r>
          <rPr>
            <b/>
            <sz val="8"/>
            <color indexed="8"/>
            <rFont val="Tahoma"/>
            <family val="2"/>
          </rPr>
          <t xml:space="preserve">DIRECCIÓN DEL CENTRO TRABAJO:
</t>
        </r>
        <r>
          <rPr>
            <sz val="8"/>
            <color indexed="8"/>
            <rFont val="Tahoma"/>
            <family val="2"/>
          </rPr>
          <t>Registre la Dirección del centro de trabajo en la cual se realizará la labor contratada.</t>
        </r>
      </text>
    </comment>
    <comment ref="CE21" authorId="0" shapeId="0">
      <text>
        <r>
          <rPr>
            <b/>
            <sz val="8"/>
            <color indexed="8"/>
            <rFont val="Tahoma"/>
            <family val="2"/>
          </rPr>
          <t xml:space="preserve">DEPARTAMENTO CENTRO TRABAJO:
</t>
        </r>
        <r>
          <rPr>
            <sz val="8"/>
            <color indexed="8"/>
            <rFont val="Tahoma"/>
            <family val="2"/>
          </rPr>
          <t xml:space="preserve">
Registre el Departamento del centro de trabajo en la cual se realizará la labor contratada</t>
        </r>
      </text>
    </comment>
    <comment ref="CF21" authorId="0" shapeId="0">
      <text>
        <r>
          <rPr>
            <b/>
            <sz val="8"/>
            <color indexed="8"/>
            <rFont val="Tahoma"/>
            <family val="2"/>
          </rPr>
          <t xml:space="preserve">CIUDAD CENTRO TRABAJO:
</t>
        </r>
        <r>
          <rPr>
            <sz val="8"/>
            <color indexed="8"/>
            <rFont val="Tahoma"/>
            <family val="2"/>
          </rPr>
          <t xml:space="preserve">
Registre la Ciudad del centro de trabajo en la cual se realizará la labor contratada</t>
        </r>
      </text>
    </comment>
    <comment ref="CH21" authorId="0" shapeId="0">
      <text>
        <r>
          <rPr>
            <b/>
            <sz val="8"/>
            <color indexed="8"/>
            <rFont val="Tahoma"/>
            <family val="2"/>
          </rPr>
          <t xml:space="preserve">TELÉFONO CENTRO TRABAJO:
</t>
        </r>
        <r>
          <rPr>
            <sz val="8"/>
            <color indexed="8"/>
            <rFont val="Tahoma"/>
            <family val="2"/>
          </rPr>
          <t xml:space="preserve">
Registre el teléfono del centro de trabajo en la cual se realizará la labor contratada</t>
        </r>
      </text>
    </comment>
    <comment ref="CI21" authorId="0" shapeId="0">
      <text>
        <r>
          <rPr>
            <b/>
            <sz val="8"/>
            <color indexed="8"/>
            <rFont val="Tahoma"/>
            <family val="2"/>
          </rPr>
          <t xml:space="preserve">TELÉFONO CENTRO TRABAJO:
</t>
        </r>
        <r>
          <rPr>
            <sz val="8"/>
            <color indexed="8"/>
            <rFont val="Tahoma"/>
            <family val="2"/>
          </rPr>
          <t xml:space="preserve">
Registre el CELUAR del centro de trabajo en la cual se realizará la labor contratada</t>
        </r>
      </text>
    </comment>
    <comment ref="CJ21" authorId="0" shapeId="0">
      <text>
        <r>
          <rPr>
            <b/>
            <sz val="8"/>
            <color indexed="8"/>
            <rFont val="Tahoma"/>
            <family val="2"/>
          </rPr>
          <t xml:space="preserve">TELÉFONO CENTRO TRABAJO:
</t>
        </r>
        <r>
          <rPr>
            <sz val="8"/>
            <color indexed="8"/>
            <rFont val="Tahoma"/>
            <family val="2"/>
          </rPr>
          <t xml:space="preserve">
Registre el teléfono del centro de trabajo en la cual se realizará la labor contratada</t>
        </r>
      </text>
    </comment>
  </commentList>
</comments>
</file>

<file path=xl/comments2.xml><?xml version="1.0" encoding="utf-8"?>
<comments xmlns="http://schemas.openxmlformats.org/spreadsheetml/2006/main">
  <authors>
    <author>tc={2B2A5C23-06B8-4EF3-9AB5-9D2B5053E369}</author>
  </authors>
  <commentList>
    <comment ref="AF14"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Al campo genero se le debe actualizar e incluir las siguientes opciones:
NB- No binario
O- Otro
para la opción 
T- Transgenero por favor cambiar a T- Transexual</t>
        </r>
      </text>
    </comment>
  </commentList>
</comments>
</file>

<file path=xl/sharedStrings.xml><?xml version="1.0" encoding="utf-8"?>
<sst xmlns="http://schemas.openxmlformats.org/spreadsheetml/2006/main" count="6301" uniqueCount="2614">
  <si>
    <t xml:space="preserve">Fecha de radicación </t>
  </si>
  <si>
    <t>Fecha inicio de cobertura</t>
  </si>
  <si>
    <t>Fecha fin de cobertura</t>
  </si>
  <si>
    <t>D</t>
  </si>
  <si>
    <t>M</t>
  </si>
  <si>
    <t>I. DATOS DEL TRÁMITE</t>
  </si>
  <si>
    <t>1. Tipo de trámite</t>
  </si>
  <si>
    <t>3. Tipo de aportante</t>
  </si>
  <si>
    <t xml:space="preserve">A. Afiliación </t>
  </si>
  <si>
    <t>B. Traslado</t>
  </si>
  <si>
    <t xml:space="preserve">C. Terminación de la afiliación </t>
  </si>
  <si>
    <t>Código</t>
  </si>
  <si>
    <t>Natural</t>
  </si>
  <si>
    <t>II. DATOS BÁSICOS DEL EMPLEADOR</t>
  </si>
  <si>
    <t>1. Apellidos y nombres o razón social</t>
  </si>
  <si>
    <t>4. Apellidos y nombres del Representante Legal</t>
  </si>
  <si>
    <t>Primer nombre</t>
  </si>
  <si>
    <t>Segundo nombre</t>
  </si>
  <si>
    <t>5. Tipo de documento</t>
  </si>
  <si>
    <t>III. DATOS COMPLEMENTARIOS</t>
  </si>
  <si>
    <t>Correo electrónico</t>
  </si>
  <si>
    <t>Zona</t>
  </si>
  <si>
    <t>Urbana</t>
  </si>
  <si>
    <t>Rural</t>
  </si>
  <si>
    <t>3. Tipo de documento</t>
  </si>
  <si>
    <t xml:space="preserve">2. Clase de riesgo </t>
  </si>
  <si>
    <t>I</t>
  </si>
  <si>
    <t>II</t>
  </si>
  <si>
    <t>III</t>
  </si>
  <si>
    <t>IV</t>
  </si>
  <si>
    <t>V</t>
  </si>
  <si>
    <t>Al día</t>
  </si>
  <si>
    <t>En mora</t>
  </si>
  <si>
    <t>Acuerdo de pago</t>
  </si>
  <si>
    <t>V. DECLARACIONES Y AUTORIZACIONES</t>
  </si>
  <si>
    <t>VI. FIRMAS</t>
  </si>
  <si>
    <t>IV. SEDES Y CENTROS DE TRABAJO - (B. TRASLADO)</t>
  </si>
  <si>
    <t>Centralizada</t>
  </si>
  <si>
    <t>Descentralizada</t>
  </si>
  <si>
    <t>Turnos</t>
  </si>
  <si>
    <t>Rotativa</t>
  </si>
  <si>
    <t>Presencial</t>
  </si>
  <si>
    <t>Teletrabajo</t>
  </si>
  <si>
    <t>Dependiente</t>
  </si>
  <si>
    <t>Municipio</t>
  </si>
  <si>
    <t>Departamento:</t>
  </si>
  <si>
    <t>Servicio Doméstico</t>
  </si>
  <si>
    <t>Funcionarios públicos sin tope máximo de IBC</t>
  </si>
  <si>
    <t>Profesor de establecimiento particular</t>
  </si>
  <si>
    <t>Dependiente entidades o Universidades públicas de los regímenes especial y de excepción</t>
  </si>
  <si>
    <t>Cooperados o precooperativas de trabajo asociado</t>
  </si>
  <si>
    <t>Femenino</t>
  </si>
  <si>
    <t>Cotizante miembro de la carrera diplomática o consular de un país extranjero o funcionario de organismo multilateral</t>
  </si>
  <si>
    <t>Masculino</t>
  </si>
  <si>
    <t>Cotizante dependiente de empleo de emergencia con duración mayor o igual a un mes</t>
  </si>
  <si>
    <t>Cotizante dependiente de empleo de emergencia con duración menor a un mes</t>
  </si>
  <si>
    <t>Departamento</t>
  </si>
  <si>
    <t>Zona
(Rural/Urbana)</t>
  </si>
  <si>
    <t>Dirección</t>
  </si>
  <si>
    <t>Teléfono</t>
  </si>
  <si>
    <t>Trabajador dependiente de entidad beneficiaria del sistema general de participaciones – Aportes patronales</t>
  </si>
  <si>
    <t>CC</t>
  </si>
  <si>
    <t>Trabajador de tiempo parcial.</t>
  </si>
  <si>
    <t>CE</t>
  </si>
  <si>
    <t>Afiliado participe – dependiente</t>
  </si>
  <si>
    <t>PA</t>
  </si>
  <si>
    <t>Estudiantes (Régimen especial ley 789 de 2002)</t>
  </si>
  <si>
    <t>CD</t>
  </si>
  <si>
    <t>Estudiantes de postgrado en salud</t>
  </si>
  <si>
    <t>SC</t>
  </si>
  <si>
    <t>PE</t>
  </si>
  <si>
    <t>TI</t>
  </si>
  <si>
    <t>RC</t>
  </si>
  <si>
    <t>Fecha de nacimiento</t>
  </si>
  <si>
    <t>Cargo</t>
  </si>
  <si>
    <t>Salario</t>
  </si>
  <si>
    <t>EPS</t>
  </si>
  <si>
    <t>Celular</t>
  </si>
  <si>
    <t>Municipio/Distrito</t>
  </si>
  <si>
    <t>Localidad</t>
  </si>
  <si>
    <t>Jornada</t>
  </si>
  <si>
    <t>Modalidad</t>
  </si>
  <si>
    <t>Día</t>
  </si>
  <si>
    <t>Mes</t>
  </si>
  <si>
    <t>Año</t>
  </si>
  <si>
    <t>L</t>
  </si>
  <si>
    <t>J</t>
  </si>
  <si>
    <t>S</t>
  </si>
  <si>
    <t>11</t>
  </si>
  <si>
    <t>12</t>
  </si>
  <si>
    <t>* Los campos que a continuación se requieren son de carácter obligatorio:</t>
  </si>
  <si>
    <t>Primer apellido del responsable del centro de trabajo.</t>
  </si>
  <si>
    <t>Segundo apellido del responsable del centro de trabajo.</t>
  </si>
  <si>
    <t>Primer nombre del responsable del centro de trabajo.</t>
  </si>
  <si>
    <t>Segundo nombre del responsable del centro de trabajo.</t>
  </si>
  <si>
    <t>Tipo de documento del responsable del centro de trabajo.</t>
  </si>
  <si>
    <t>Correo electrónico del responsable del centro de trabajo.</t>
  </si>
  <si>
    <t>DETALLE</t>
  </si>
  <si>
    <t>ESTUDIANTES</t>
  </si>
  <si>
    <t>NOMBRE</t>
  </si>
  <si>
    <t>A- PENSIONADO</t>
  </si>
  <si>
    <t>C - OTRO SUB TIPO</t>
  </si>
  <si>
    <t>03</t>
  </si>
  <si>
    <t xml:space="preserve">Cotizante no obligado a cotización a pensiones por edad. </t>
  </si>
  <si>
    <t>04</t>
  </si>
  <si>
    <t>Cotizante con requisitos cumplidos para pensión.</t>
  </si>
  <si>
    <t>05</t>
  </si>
  <si>
    <t xml:space="preserve">Cotizante a quien se le ha reconocido indemnización sustitutiva o devolución de saldos. </t>
  </si>
  <si>
    <t>06</t>
  </si>
  <si>
    <t>TIPO DE COTIZANTE</t>
  </si>
  <si>
    <t>SUBTIPOS DE COTIZANTE</t>
  </si>
  <si>
    <t>DEPENDIENTE</t>
  </si>
  <si>
    <t>X</t>
  </si>
  <si>
    <t xml:space="preserve"> </t>
  </si>
  <si>
    <t>7. Correo electrónico</t>
  </si>
  <si>
    <t>Localidad/Comuna</t>
  </si>
  <si>
    <t>5. Correo electrónico</t>
  </si>
  <si>
    <t>Única</t>
  </si>
  <si>
    <r>
      <t xml:space="preserve">Fecha fin de cobertura: </t>
    </r>
    <r>
      <rPr>
        <sz val="11"/>
        <color theme="8" tint="-0.499984740745262"/>
        <rFont val="Calibri"/>
        <family val="2"/>
        <scheme val="minor"/>
      </rPr>
      <t>este dato se registra en formato día/mes/año.</t>
    </r>
  </si>
  <si>
    <t>A.</t>
  </si>
  <si>
    <t>B.</t>
  </si>
  <si>
    <t>C.</t>
  </si>
  <si>
    <t>Publica</t>
  </si>
  <si>
    <t>Privada</t>
  </si>
  <si>
    <t>Mixta</t>
  </si>
  <si>
    <t>Organismos multilaterales</t>
  </si>
  <si>
    <t>01</t>
  </si>
  <si>
    <t>Empleador</t>
  </si>
  <si>
    <t>02</t>
  </si>
  <si>
    <t>Cooperativas y pre cooperativas de trabajo asociado.</t>
  </si>
  <si>
    <t>09</t>
  </si>
  <si>
    <t>NI</t>
  </si>
  <si>
    <t>*</t>
  </si>
  <si>
    <t xml:space="preserve">* </t>
  </si>
  <si>
    <t>Primer apellido</t>
  </si>
  <si>
    <t>Clase de riesgo</t>
  </si>
  <si>
    <t>Clase I</t>
  </si>
  <si>
    <t>Clase II</t>
  </si>
  <si>
    <t>Clase III</t>
  </si>
  <si>
    <t>Clase IV</t>
  </si>
  <si>
    <t>Clase V</t>
  </si>
  <si>
    <t>B. TRASLADO</t>
  </si>
  <si>
    <t>14-04</t>
  </si>
  <si>
    <t>14-07</t>
  </si>
  <si>
    <t>14-08</t>
  </si>
  <si>
    <t>14-17</t>
  </si>
  <si>
    <t>14-18</t>
  </si>
  <si>
    <t>14-23</t>
  </si>
  <si>
    <t>14-25</t>
  </si>
  <si>
    <t>14-11</t>
  </si>
  <si>
    <t>14-29</t>
  </si>
  <si>
    <t>14-30</t>
  </si>
  <si>
    <t>Compañía De Seguros De Vida Aurora</t>
  </si>
  <si>
    <t>Liberty Seguros De Vida</t>
  </si>
  <si>
    <t>Positiva Compañía De Seguros de Vida</t>
  </si>
  <si>
    <t>Compañía Suramericana Administradora De Riesgos Profesionales y Seguros Vida</t>
  </si>
  <si>
    <t>La Equidad Seguros De Vida Organismo Cooperativo - La Equidad Vida</t>
  </si>
  <si>
    <t>Con acuerdo de pago</t>
  </si>
  <si>
    <t>Tipos de documentos de afiliación</t>
  </si>
  <si>
    <t xml:space="preserve">Tipo de documento de identificación </t>
  </si>
  <si>
    <t>Entidades de derecho publico no sometida a la legislación colombiana</t>
  </si>
  <si>
    <t>Misión diplomática, consular o de organismos multilaterales no sometidos a la legislación colombiana.</t>
  </si>
  <si>
    <r>
      <t xml:space="preserve">2. Apellidos y nombres del responsable de la sede principal: </t>
    </r>
    <r>
      <rPr>
        <sz val="11"/>
        <color theme="8" tint="-0.499984740745262"/>
        <rFont val="Calibri"/>
        <family val="2"/>
        <scheme val="minor"/>
      </rPr>
      <t>datos obligatorios. Estos datos deben ser registrados en las casillas correspondientes, en forma idéntica a como aparecen en el documento de identificación.</t>
    </r>
  </si>
  <si>
    <t>Tipo de documento de identificación del responsable de la sede</t>
  </si>
  <si>
    <t xml:space="preserve">Código </t>
  </si>
  <si>
    <t>Código y nombre de la ARL</t>
  </si>
  <si>
    <t>Código ARL</t>
  </si>
  <si>
    <t>ACTIVIDADES INMOBILIARIAS</t>
  </si>
  <si>
    <t>INDUSTRIAS MANUFACTURERAS</t>
  </si>
  <si>
    <t>OTRAS ACTIVIDADES DE SERVICIOS</t>
  </si>
  <si>
    <t>ANEXO DE SEDES, CENTROS DE TRABAJO Y TRABAJADORES</t>
  </si>
  <si>
    <t>FORMULARIO DE AFILIACIÓN</t>
  </si>
  <si>
    <t>Tipo de persona</t>
  </si>
  <si>
    <t xml:space="preserve">Entidades o universidades publicas </t>
  </si>
  <si>
    <t xml:space="preserve">Misión diplomática, consular o de organismos multilaterales </t>
  </si>
  <si>
    <t>seleccione código</t>
  </si>
  <si>
    <t>URBANA</t>
  </si>
  <si>
    <t>RURAL</t>
  </si>
  <si>
    <t>4. Número de sedes</t>
  </si>
  <si>
    <t>5.Número de centros de trabajo</t>
  </si>
  <si>
    <t>6. Número total de trabajadores o estudiantes</t>
  </si>
  <si>
    <t>7. Monto total de la cotización</t>
  </si>
  <si>
    <t>8. Estado de cuenta del empleador</t>
  </si>
  <si>
    <t>3. Número de sedes</t>
  </si>
  <si>
    <t>4.Número de centros de trabajo</t>
  </si>
  <si>
    <t>5. Número inicial de trabajadores o estudiantes</t>
  </si>
  <si>
    <t>6. Valor total de nómina</t>
  </si>
  <si>
    <t xml:space="preserve">IV. SEDES Y CENTROS DE TRABAJO </t>
  </si>
  <si>
    <t>2. Representante Legal de Colmena Seguros</t>
  </si>
  <si>
    <t xml:space="preserve">Los siguientes datos de trabajadores son de diligenciamiento obligatorio                                                               -                                                           (Campos de diligenciamiento obligatorio)                                                                 -                                          Los siguientes datos de trabajadores son de diligenciamiento obligatorio                                                                                            -                                                                       (Campos de diligenciamiento obligatorio)                                                                -                                  Los siguientes datos de trabajadores son de diligenciamiento obligatorio                                                                                          -                                                                     (Campos de diligenciamiento obligatorio)                                                                       </t>
  </si>
  <si>
    <t xml:space="preserve">RESPONSABLE DEL CENTRO DE TRABAJO </t>
  </si>
  <si>
    <t xml:space="preserve">  Lugar de afiliación                                      
(Ciudad - Departamento)</t>
  </si>
  <si>
    <t>Nombre:</t>
  </si>
  <si>
    <t>Código:</t>
  </si>
  <si>
    <t>Uso exclusivo de COLMENA SEGUROS</t>
  </si>
  <si>
    <t>HOJA 1: Formulario de Afiliación</t>
  </si>
  <si>
    <t>Código.</t>
  </si>
  <si>
    <t>Nombre de la sede principal.</t>
  </si>
  <si>
    <t>Dirección.</t>
  </si>
  <si>
    <t>Teléfono fijo/celular.</t>
  </si>
  <si>
    <t>Correo electrónico.</t>
  </si>
  <si>
    <t>Municipio/Distrito.</t>
  </si>
  <si>
    <t>Zona: urbana o rural donde se ubica la sede principal.</t>
  </si>
  <si>
    <t>Localidad/Comuna, si existe en su ciudad.</t>
  </si>
  <si>
    <t>Departamento.</t>
  </si>
  <si>
    <t>Primer apellido.</t>
  </si>
  <si>
    <t>Segundo apellido (cuando aplique).</t>
  </si>
  <si>
    <t>Primer nombre.</t>
  </si>
  <si>
    <t>Segundo nombre (cuando aplique).</t>
  </si>
  <si>
    <t>Empleador.</t>
  </si>
  <si>
    <t>Cancelación por liquidación de la empresa.</t>
  </si>
  <si>
    <t>Cancelación por sustitución patronal.</t>
  </si>
  <si>
    <t>Cancelación por fusión.</t>
  </si>
  <si>
    <t>Cancelación por absorción .</t>
  </si>
  <si>
    <t>Cancelación por cambio de NIT.</t>
  </si>
  <si>
    <t>Cancelación por retiro masivo de trabajadores.</t>
  </si>
  <si>
    <t>Cancelación por cese de actividades definitivas.</t>
  </si>
  <si>
    <t>Decisión unilateral de terminar el contrato.</t>
  </si>
  <si>
    <t>Privada.</t>
  </si>
  <si>
    <t>Mixta.</t>
  </si>
  <si>
    <t>Organismos multilaterales.</t>
  </si>
  <si>
    <t>Número</t>
  </si>
  <si>
    <t>Código de actividad económica</t>
  </si>
  <si>
    <t>Total centros de trabajo</t>
  </si>
  <si>
    <t>Número de trabajadores</t>
  </si>
  <si>
    <t>Código del centro de trabajo</t>
  </si>
  <si>
    <t>Pensión</t>
  </si>
  <si>
    <t>Código del tipo de trabajador</t>
  </si>
  <si>
    <t>Subtipo de afiliado</t>
  </si>
  <si>
    <t>Nombre  de la sede:</t>
  </si>
  <si>
    <t>Tipo de documento</t>
  </si>
  <si>
    <t>Segundo apellido</t>
  </si>
  <si>
    <t>Número de identificación</t>
  </si>
  <si>
    <t>Centralizada o descentralizada</t>
  </si>
  <si>
    <t>Cantidad de trabajadores y estudiantes</t>
  </si>
  <si>
    <t>Monto total de cotización</t>
  </si>
  <si>
    <t>Tipo de documento:</t>
  </si>
  <si>
    <t>Número de radicación</t>
  </si>
  <si>
    <r>
      <rPr>
        <b/>
        <sz val="11"/>
        <color theme="8" tint="-0.499984740745262"/>
        <rFont val="Calibri"/>
        <family val="2"/>
        <scheme val="minor"/>
      </rPr>
      <t xml:space="preserve">Departamento: </t>
    </r>
    <r>
      <rPr>
        <sz val="11"/>
        <color theme="8" tint="-0.499984740745262"/>
        <rFont val="Calibri"/>
        <family val="2"/>
        <scheme val="minor"/>
      </rPr>
      <t>escribe el departamento donde se encuentra la sede.</t>
    </r>
  </si>
  <si>
    <t>INFORMACIÓN DEL RESPONSABLE DE LA SEDE</t>
  </si>
  <si>
    <t>Primer apellido del responsable de la sede.</t>
  </si>
  <si>
    <t>Segundo apellido del responsable de la sede.</t>
  </si>
  <si>
    <t>Primer nombre del responsable de la sede.</t>
  </si>
  <si>
    <t>Segundo nombre del responsable de la sede.</t>
  </si>
  <si>
    <t>Tipo de documento del responsable de la sede.</t>
  </si>
  <si>
    <t>Número de documento del responsable de la sede.</t>
  </si>
  <si>
    <t>Correo electrónico del responsable de la sede.</t>
  </si>
  <si>
    <t>NOVEDADES Y AUTOLIQUIDACIÓN</t>
  </si>
  <si>
    <t>Indica si el reporte de novedades se realiza de manera centralizada o descentralizada.</t>
  </si>
  <si>
    <t>INFORMACIÓN DE NÓMINA</t>
  </si>
  <si>
    <t>Primer nombre del trabajador.</t>
  </si>
  <si>
    <t>Segundo nombre del trabajador.</t>
  </si>
  <si>
    <t>Datos de los estudiantes</t>
  </si>
  <si>
    <t>Dependiente.</t>
  </si>
  <si>
    <t>Servicio doméstico.</t>
  </si>
  <si>
    <t>Funcionarios públicos sin tope máximo de IBC.</t>
  </si>
  <si>
    <t>Aprendices en etapa productiva.</t>
  </si>
  <si>
    <t>Profesor de establecimiento particular.</t>
  </si>
  <si>
    <t>Dependiente de entidades o universidades públicas de los regímenes Especial y de Excepción.</t>
  </si>
  <si>
    <t>Cooperados o de precooperativas de trabajo asociado.</t>
  </si>
  <si>
    <t>Cotizante miembro de la carrera diplomática, consular de un país extranjero o funcionario de organismo multilateral.</t>
  </si>
  <si>
    <t>Cotizante dependiente de empleo de emergencia con duración mayor o igual a un mes.</t>
  </si>
  <si>
    <t>Cotizante dependiente de empleo de emergencia con duración menor a un mes.</t>
  </si>
  <si>
    <t>Trabajador dependiente de entidad beneficiaria del sistema general de participaciones – aportes patronales.</t>
  </si>
  <si>
    <t>Afiliado partícipe – dependiente.</t>
  </si>
  <si>
    <t>Estudiantes (Régimen Especial Ley 789 de 2002).</t>
  </si>
  <si>
    <t>Estudiantes de postgrado en salud.</t>
  </si>
  <si>
    <t>Estudiantes de prácticas laborales en el sector público.</t>
  </si>
  <si>
    <t>CÓDIGO DE SUBTIPO COTIZANTE</t>
  </si>
  <si>
    <t>Conductores de servicio público de transporte terrestre, automotor individual de pasajeros en vehículos de taxi.</t>
  </si>
  <si>
    <t>ÍNDICE DE DILIGENCIAMIENTO DEL FORMULARIO DE AFILIACIÓN</t>
  </si>
  <si>
    <t>Haz click en cada botón</t>
  </si>
  <si>
    <t>Dirección de la sede principal</t>
  </si>
  <si>
    <r>
      <t xml:space="preserve">Fecha inicio de cobertura: </t>
    </r>
    <r>
      <rPr>
        <sz val="11"/>
        <color theme="8" tint="-0.499984740745262"/>
        <rFont val="Calibri"/>
        <family val="2"/>
        <scheme val="minor"/>
      </rPr>
      <t>este dato se registra en formato día/mes/año.</t>
    </r>
  </si>
  <si>
    <t>DATOS DE LOS ESTUDIANTES</t>
  </si>
  <si>
    <t>Dependiente pensionado por vejez, jubilación o invalidez. Activo.</t>
  </si>
  <si>
    <t>INSTRUCTIVO DE DILIGENCIAMIENTO DEL FORMULARIO DE AFILIACIÓN Y NOVEDADES DEL EMPLEADOR</t>
  </si>
  <si>
    <t>Nombre sucursal: campo de uso exclusivo de Colmena Seguros.</t>
  </si>
  <si>
    <r>
      <rPr>
        <b/>
        <sz val="11"/>
        <color theme="8" tint="-0.499984740745262"/>
        <rFont val="Calibri"/>
        <family val="2"/>
        <scheme val="minor"/>
      </rPr>
      <t xml:space="preserve">Fecha de radicación: </t>
    </r>
    <r>
      <rPr>
        <sz val="11"/>
        <color theme="8" tint="-0.499984740745262"/>
        <rFont val="Calibri"/>
        <family val="2"/>
        <scheme val="minor"/>
      </rPr>
      <t>este dato corresponde a la fecha en la que la Administradora de Riesgos Laborales (ARL) recibe físicamente el formulario de afiliación y traslado del Empleador al Sistema General de Riesgos (SGRL) en dicha entidad.</t>
    </r>
  </si>
  <si>
    <r>
      <rPr>
        <b/>
        <sz val="11"/>
        <color theme="8" tint="-0.499984740745262"/>
        <rFont val="Calibri"/>
        <family val="2"/>
        <scheme val="minor"/>
      </rPr>
      <t>Número de radicación del trámite</t>
    </r>
    <r>
      <rPr>
        <sz val="11"/>
        <color theme="8" tint="-0.499984740745262"/>
        <rFont val="Calibri"/>
        <family val="2"/>
        <scheme val="minor"/>
      </rPr>
      <t>: campo de uso exclusivo de Colmena Seguros. Número que se asigna de forma consecutiva a cada trámite.</t>
    </r>
  </si>
  <si>
    <r>
      <t xml:space="preserve">Código sucursal: </t>
    </r>
    <r>
      <rPr>
        <sz val="11"/>
        <color theme="8" tint="-0.499984740745262"/>
        <rFont val="Calibri"/>
        <family val="2"/>
        <scheme val="minor"/>
      </rPr>
      <t>campo de uso exclusivo de Colmena Seguros.</t>
    </r>
  </si>
  <si>
    <t>Estos datos se refieren a la descripción del trámite  que se realiza mediante la suscripción del "Formulario de afiliación y reporte de novedades del Empleador al Sistema General de Riesgos Laborales (SGRL)". Por lo tanto, son de diligenciamiento obligatorio para el responsable del trámite cuando se registre una afiliación o una novedad del Empleador ante la ARL.</t>
  </si>
  <si>
    <t>Afiliación: aplica cuando se registra una afiliación al Sistema General de Riesgos Laborales (SGRL), en condición de Empleador, siempre que se cumplan las condiciones para ello.</t>
  </si>
  <si>
    <t>Traslado: aplica cuando se registra una solicitud de novedad ante la ARL por parte del Empleador, en cumplimiento de las reglas definidas en las normas que rigen para este trámite.</t>
  </si>
  <si>
    <t>Terminación de la afiliación: aplica cuando se registra la terminación de la afiliación del Empleador con un ARL. Los valores permitidos son los siguientes:</t>
  </si>
  <si>
    <t xml:space="preserve">Tipo de documento de afiliación </t>
  </si>
  <si>
    <r>
      <t xml:space="preserve">2. Naturaleza jurídica del Empleador: </t>
    </r>
    <r>
      <rPr>
        <sz val="11"/>
        <color theme="8" tint="-0.499984740745262"/>
        <rFont val="Calibri"/>
        <family val="2"/>
        <scheme val="minor"/>
      </rPr>
      <t>dato obligatorio. Lo suministra quien realiza la afiliación.
Identifica la naturaleza jurídica del Empleador y escribe el código correspondiente, de acuerdo con las siguientes opciones:</t>
    </r>
  </si>
  <si>
    <t>Naturaleza jurídica del Empleador</t>
  </si>
  <si>
    <t>Pública.</t>
  </si>
  <si>
    <t>Entidades de derecho público no sometidas a la legislación colombiana.</t>
  </si>
  <si>
    <r>
      <t xml:space="preserve">3. Tipo de aportante: </t>
    </r>
    <r>
      <rPr>
        <sz val="11"/>
        <color theme="8" tint="-0.499984740745262"/>
        <rFont val="Calibri"/>
        <family val="2"/>
        <scheme val="minor"/>
      </rPr>
      <t>dato obligatorio. Lo suministra quien realiza la afiliación. Identifica el tipo de afiliado y escribe el código correspondiente, de acuerdo con las siguientes opciones:</t>
    </r>
  </si>
  <si>
    <t>Tipo de aportante del Empleador</t>
  </si>
  <si>
    <t>Entidades o universidades públicas de los regímenes Especial y de Excepción.</t>
  </si>
  <si>
    <t>Cooperativas y Pre-cooperativas de trabajo asociado.</t>
  </si>
  <si>
    <t>Pagador de aportes de contrato sindical.</t>
  </si>
  <si>
    <r>
      <rPr>
        <b/>
        <sz val="11"/>
        <color theme="8" tint="-0.499984740745262"/>
        <rFont val="Calibri"/>
        <family val="2"/>
        <scheme val="minor"/>
      </rPr>
      <t xml:space="preserve">Tipo de persona: </t>
    </r>
    <r>
      <rPr>
        <sz val="11"/>
        <color theme="8" tint="-0.499984740745262"/>
        <rFont val="Calibri"/>
        <family val="2"/>
        <scheme val="minor"/>
      </rPr>
      <t>selecciona</t>
    </r>
    <r>
      <rPr>
        <b/>
        <sz val="11"/>
        <color theme="8" tint="-0.499984740745262"/>
        <rFont val="Calibri"/>
        <family val="2"/>
        <scheme val="minor"/>
      </rPr>
      <t xml:space="preserve"> </t>
    </r>
    <r>
      <rPr>
        <sz val="11"/>
        <color theme="8" tint="-0.499984740745262"/>
        <rFont val="Calibri"/>
        <family val="2"/>
        <scheme val="minor"/>
      </rPr>
      <t>el que corresponda al Empleador.</t>
    </r>
  </si>
  <si>
    <t>Jurídica</t>
  </si>
  <si>
    <r>
      <t>1. Apellidos y nombres o razón social:</t>
    </r>
    <r>
      <rPr>
        <sz val="11"/>
        <color theme="8" tint="-0.499984740745262"/>
        <rFont val="Calibri"/>
        <family val="2"/>
        <scheme val="minor"/>
      </rPr>
      <t xml:space="preserve"> dato obligatorio. Lo suministra el Empleador, escriba el nombre completo de la razón social o el nombre completo del Empleador.</t>
    </r>
  </si>
  <si>
    <r>
      <t xml:space="preserve">2. Tipo de documento: </t>
    </r>
    <r>
      <rPr>
        <sz val="11"/>
        <color theme="8" tint="-0.499984740745262"/>
        <rFont val="Calibri"/>
        <family val="2"/>
        <scheme val="minor"/>
      </rPr>
      <t>dato obligatorio. Escribe en las casillas correspondientes el código del tipo de documento de identificación, de acuerdo con las siguientes opciones:</t>
    </r>
  </si>
  <si>
    <t>Tipo de documento de identificación del Empleador</t>
  </si>
  <si>
    <t>Número de identificación tributaria.</t>
  </si>
  <si>
    <t>Cédula de Ciudadanía: es el documento expedido por la Registraduría Nacional del Estado Civil con el que se identifican las personas al cumplir 18 años de edad.</t>
  </si>
  <si>
    <t>Cédula de Extranjería: es el documento de identificación expedido por Migración Colombia, que se otorga a los extranjeros titulares de una visa superior a tres (3) meses y a sus beneficiarios, con base en el reporte de extranjeros. La vigencia de la cédula de extranjería es por un término de cinco (5) años.</t>
  </si>
  <si>
    <t>Pasaporte: es el documento que acredita la identidad de un extranjero que cuenta con una visa para trabajar en Colombia y no se encuentra obligado a tramitar una cédula de extranjería. El pasaporte acredita también laidentidad de  los extranjeros menores de siete (7) años.</t>
  </si>
  <si>
    <t>Carné Diplomático:  es el documento que identifica a los extranjeros que cumplen funciones en las embajadas, legaciones, consulados, quienes son delegados en representación de gobiernos extranjeros.</t>
  </si>
  <si>
    <t>Salvoconducto de Permanencia: es un documento de carácter temporal expedido por la Unidad Administrativa Especial de Migración Colombia a los extranjeros que deban permanecer en el país mientras resuelven su situación de refugiados o aislados. Tiene una validez de tres (3) meses y debe ser renovado o sustituido por la cédula de extranjería.</t>
  </si>
  <si>
    <t>Permiso Especial de Permanencia: es un documento expedido por el Ministerio de Relaciones Exteriores mediante la Resolución 5797 de 2017, para los nacionales venezolanos.</t>
  </si>
  <si>
    <r>
      <t xml:space="preserve">3. Número del documento de identificación: </t>
    </r>
    <r>
      <rPr>
        <sz val="11"/>
        <color theme="8" tint="-0.499984740745262"/>
        <rFont val="Calibri"/>
        <family val="2"/>
        <scheme val="minor"/>
      </rPr>
      <t>dato obligatorio. Es el Número de Identificación Tributaria de la persona jurídica o el número con el cual se identifica como persona natural. Debes registrarlo exactamente como figura en el documento de identificación.</t>
    </r>
  </si>
  <si>
    <r>
      <rPr>
        <b/>
        <sz val="11"/>
        <color theme="8" tint="-0.499984740745262"/>
        <rFont val="Calibri"/>
        <family val="2"/>
        <scheme val="minor"/>
      </rPr>
      <t xml:space="preserve">Consecutivo NIT descentralizado: </t>
    </r>
    <r>
      <rPr>
        <sz val="11"/>
        <color theme="8" tint="-0.499984740745262"/>
        <rFont val="Calibri"/>
        <family val="2"/>
        <scheme val="minor"/>
      </rPr>
      <t>dato obligatorio. Se refiere al número consecutivo complementario al número de documento de identificación del Empleador, cuando las entidades descentralizadas hacen uso de un mismo NIT. Si no cuentas con NIT descentralizado, coloca el valor cero (0).</t>
    </r>
  </si>
  <si>
    <r>
      <t xml:space="preserve">4. Apellidos y nombres del Representante Legal: </t>
    </r>
    <r>
      <rPr>
        <sz val="11"/>
        <color theme="8" tint="-0.499984740745262"/>
        <rFont val="Calibri"/>
        <family val="2"/>
        <scheme val="minor"/>
      </rPr>
      <t>datos obligatorios. Estos datos deben ser registrados en las casillas correspondientes, en forma idéntica a como aparecen en el documento de identificación.</t>
    </r>
  </si>
  <si>
    <r>
      <t xml:space="preserve">5. Tipo de documento de identificación: </t>
    </r>
    <r>
      <rPr>
        <sz val="11"/>
        <color theme="8" tint="-0.499984740745262"/>
        <rFont val="Calibri"/>
        <family val="2"/>
        <scheme val="minor"/>
      </rPr>
      <t>dato obligatorio. Debes colocar en las casillas correspondientes, el código de documento de identificación del Representante Legal de acuerdo con las siguientes opciones:</t>
    </r>
  </si>
  <si>
    <t xml:space="preserve">Tipo de documento de identificación del Representante Legal </t>
  </si>
  <si>
    <t>Tipo de documento de identificación del Representante Legal</t>
  </si>
  <si>
    <r>
      <t xml:space="preserve">6. Número del documento de identificación: </t>
    </r>
    <r>
      <rPr>
        <sz val="11"/>
        <color theme="8" tint="-0.499984740745262"/>
        <rFont val="Calibri"/>
        <family val="2"/>
        <scheme val="minor"/>
      </rPr>
      <t>dato obligatorio. Es el número con el cual se identifica cada persona única y debes registrarlo exactamente igual a como figura en el documento de identificación.</t>
    </r>
  </si>
  <si>
    <r>
      <t xml:space="preserve">7. Correo electrónico:  </t>
    </r>
    <r>
      <rPr>
        <sz val="11"/>
        <color theme="8" tint="-0.499984740745262"/>
        <rFont val="Calibri"/>
        <family val="2"/>
        <scheme val="minor"/>
      </rPr>
      <t>escribe la cuenta de correo institucional, inclusive los caracteres especiales (_,").</t>
    </r>
  </si>
  <si>
    <r>
      <t xml:space="preserve">1. Datos de la sede principal: </t>
    </r>
    <r>
      <rPr>
        <sz val="11"/>
        <color theme="8" tint="-0.499984740745262"/>
        <rFont val="Calibri"/>
        <family val="2"/>
        <scheme val="minor"/>
      </rPr>
      <t>datos obligatorios. Estos datos aplican para la afiliación como Empleador.</t>
    </r>
  </si>
  <si>
    <t>En caso de que la sede esté ubicada en Bogotá D.C, escribe en el campo "Departamento": Bogotá D.C.</t>
  </si>
  <si>
    <r>
      <t xml:space="preserve">3. Tipo de documento de identificación: </t>
    </r>
    <r>
      <rPr>
        <sz val="11"/>
        <color theme="8" tint="-0.499984740745262"/>
        <rFont val="Calibri"/>
        <family val="2"/>
        <scheme val="minor"/>
      </rPr>
      <t>dato obligatorio. Escribe en las casillas correspondientes el código de documento de identificación del responsable de la sede, de acuerdo con las siguientes opciones:</t>
    </r>
  </si>
  <si>
    <r>
      <t xml:space="preserve">4. Número del documento de identificación:  </t>
    </r>
    <r>
      <rPr>
        <sz val="11"/>
        <color theme="8" tint="-0.499984740745262"/>
        <rFont val="Calibri"/>
        <family val="2"/>
        <scheme val="minor"/>
      </rPr>
      <t>dato obligatorio. Es el número con el cual se identifica como persona única y debes registrarlo exactamente como figura en el documento de identificación.</t>
    </r>
  </si>
  <si>
    <r>
      <t xml:space="preserve">5. Correo electrónico:  </t>
    </r>
    <r>
      <rPr>
        <sz val="11"/>
        <color theme="8" tint="-0.499984740745262"/>
        <rFont val="Calibri"/>
        <family val="2"/>
        <scheme val="minor"/>
      </rPr>
      <t>escribe la cuenta de correo institucional, inclusive los caracteres especiales (_,").</t>
    </r>
  </si>
  <si>
    <t>A. AFILIACIÓN</t>
  </si>
  <si>
    <r>
      <t xml:space="preserve">1. Código de la actividad económica principal: </t>
    </r>
    <r>
      <rPr>
        <sz val="11"/>
        <color theme="8" tint="-0.499984740745262"/>
        <rFont val="Calibri"/>
        <family val="2"/>
        <scheme val="minor"/>
      </rPr>
      <t>dato obligatorio. Código que se encuentra en la tabla de clasificación de actividades económicas para el Sistema General de Riesgos Laborales, de acuerdo con lo establecido en el Decreto 1607 de 2002 o aquel que lo modifique, adicione o sustituya.</t>
    </r>
  </si>
  <si>
    <r>
      <t xml:space="preserve">2. Clase de riesgo: </t>
    </r>
    <r>
      <rPr>
        <sz val="11"/>
        <color theme="8" tint="-0.499984740745262"/>
        <rFont val="Calibri"/>
        <family val="2"/>
        <scheme val="minor"/>
      </rPr>
      <t>dato obligatorio. Identifica y marca con una X la clase de riesgo de quien realiza la afiliación al Sistema General de Riesgos Laborales (SGRL), de acuerdo con las siguientes opciones:</t>
    </r>
  </si>
  <si>
    <r>
      <t xml:space="preserve">3. Número de sedes: </t>
    </r>
    <r>
      <rPr>
        <sz val="11"/>
        <color theme="8" tint="-0.499984740745262"/>
        <rFont val="Calibri"/>
        <family val="2"/>
        <scheme val="minor"/>
      </rPr>
      <t>dato obligatorio. Corresponde al número de sedes con las que cuenta el Empleador que se afilia al Sistema General de Riesgos Laborales (SGRL).</t>
    </r>
  </si>
  <si>
    <r>
      <t xml:space="preserve">4. Número de centros de trabajo: </t>
    </r>
    <r>
      <rPr>
        <sz val="11"/>
        <color theme="8" tint="-0.499984740745262"/>
        <rFont val="Calibri"/>
        <family val="2"/>
        <scheme val="minor"/>
      </rPr>
      <t>dato obligatorio. Corresponde al número de centros de trabajo con los que cuenta el Empleador que se afilia al Sistema General de Riesgos Laborales SGRL</t>
    </r>
  </si>
  <si>
    <r>
      <t xml:space="preserve">5. Número inicial de trabajadores: </t>
    </r>
    <r>
      <rPr>
        <sz val="11"/>
        <color theme="8" tint="-0.499984740745262"/>
        <rFont val="Calibri"/>
        <family val="2"/>
        <scheme val="minor"/>
      </rPr>
      <t>dato obligatorio. Corresponde al número de trabajadores con que cuenta el Empleador que se afilia al Sistema General de Riesgos Laborales (SGRL).</t>
    </r>
  </si>
  <si>
    <r>
      <t xml:space="preserve">6. Valor total de la nómina: </t>
    </r>
    <r>
      <rPr>
        <sz val="11"/>
        <color theme="8" tint="-0.499984740745262"/>
        <rFont val="Calibri"/>
        <family val="2"/>
        <scheme val="minor"/>
      </rPr>
      <t>dato obligatorio. Valor total de la nómina del Empleador al momento de afiliarse al Sistema General de Riesgos Laborales (SGRL).</t>
    </r>
  </si>
  <si>
    <r>
      <t xml:space="preserve">I. ARL de la cual se traslada: </t>
    </r>
    <r>
      <rPr>
        <sz val="11"/>
        <color theme="8" tint="-0.499984740745262"/>
        <rFont val="Calibri"/>
        <family val="2"/>
        <scheme val="minor"/>
      </rPr>
      <t>dato obligatorio. Nombre de la ARL de la cual se traslada el Empleador.</t>
    </r>
  </si>
  <si>
    <t>Nombre de la ARL</t>
  </si>
  <si>
    <t>Seguros de Vida Colpatria S.A.</t>
  </si>
  <si>
    <t>Cía. De Seguros Bolívar S.A.</t>
  </si>
  <si>
    <t>Seguros De Vida Alfa S.A.</t>
  </si>
  <si>
    <t>Riesgos Profesionales Colmena S.A. Compañía De Seguros De Vida</t>
  </si>
  <si>
    <t>Mapfre Colombia Vida Seguros  S.A.</t>
  </si>
  <si>
    <r>
      <t xml:space="preserve">2. Clase de riesgo: </t>
    </r>
    <r>
      <rPr>
        <sz val="11"/>
        <color theme="8" tint="-0.499984740745262"/>
        <rFont val="Calibri"/>
        <family val="2"/>
        <scheme val="minor"/>
      </rPr>
      <t>dato obligatorio. Identifica y marca con una X, según corresponda, la clase de riesgo de quien realiza la afiliación al Sistema General de Riesgos Laborales (SGRL), de acuerdo con las siguientes opciones:</t>
    </r>
  </si>
  <si>
    <r>
      <t xml:space="preserve">3. Código de la actividad económica principal: </t>
    </r>
    <r>
      <rPr>
        <sz val="11"/>
        <color theme="8" tint="-0.499984740745262"/>
        <rFont val="Calibri"/>
        <family val="2"/>
        <scheme val="minor"/>
      </rPr>
      <t>dato obligatorio. Código que se encuentra en la tabla de clasificación de actividades económicas para el Sistema General de Riesgos Laborales, de acuerdo con lo establecido en el Decreto 1607 de 2002 o aquel que lo modifique, adicione o sustituya.</t>
    </r>
  </si>
  <si>
    <r>
      <t xml:space="preserve">4. Número de sedes: </t>
    </r>
    <r>
      <rPr>
        <sz val="11"/>
        <color theme="8" tint="-0.499984740745262"/>
        <rFont val="Calibri"/>
        <family val="2"/>
        <scheme val="minor"/>
      </rPr>
      <t>dato obligatorio. Corresponde al número de sedes con las  que cuenta el Empleador que se afilia al Sistema General de Riesgos Laborales (SGRL).</t>
    </r>
  </si>
  <si>
    <r>
      <t xml:space="preserve">6. Número total de trabajadores o estudiantes: </t>
    </r>
    <r>
      <rPr>
        <sz val="11"/>
        <color theme="8" tint="-0.499984740745262"/>
        <rFont val="Calibri"/>
        <family val="2"/>
        <scheme val="minor"/>
      </rPr>
      <t>dato obligatorio. Corresponde al número de centros de trabajo con los que cuenta el Empleador que se afilia al Sistema General de Riesgos Laborales (SGRL).</t>
    </r>
  </si>
  <si>
    <r>
      <t xml:space="preserve">6. Número inicial de trabajadores: </t>
    </r>
    <r>
      <rPr>
        <sz val="11"/>
        <color theme="8" tint="-0.499984740745262"/>
        <rFont val="Calibri"/>
        <family val="2"/>
        <scheme val="minor"/>
      </rPr>
      <t>dato obligatorio. Corresponde al número de trabajadores con los que cuenta el Empleador que se afilia al Sistema General de Riesgos Laborales (SGRL).</t>
    </r>
  </si>
  <si>
    <r>
      <t xml:space="preserve">7. Monto total de la cotización: </t>
    </r>
    <r>
      <rPr>
        <sz val="11"/>
        <color theme="8" tint="-0.499984740745262"/>
        <rFont val="Calibri"/>
        <family val="2"/>
        <scheme val="minor"/>
      </rPr>
      <t>dato obligatorio. Valor total de la nómina del Empleador al momento de afiliarse al Sistema General de Riesgos Laborales (SGRL).</t>
    </r>
  </si>
  <si>
    <r>
      <t xml:space="preserve">8. Estado de cuenta del Empleador: </t>
    </r>
    <r>
      <rPr>
        <sz val="11"/>
        <color theme="8" tint="-0.499984740745262"/>
        <rFont val="Calibri"/>
        <family val="2"/>
        <scheme val="minor"/>
      </rPr>
      <t>dato obligatorio. Identifica y marca X según corresponda, de acuerdo a las siguientes opciones:</t>
    </r>
  </si>
  <si>
    <t>Estado de pago de aportes del Empleador a la ARL</t>
  </si>
  <si>
    <t>Incumplimiento del acuerdo de pago</t>
  </si>
  <si>
    <t xml:space="preserve">V. DECLARACIÓN Y AUTORIZACIONES </t>
  </si>
  <si>
    <t>Dato obligatorio. Identifica y marca X según corresponda, de acuerdo a las siguientes opciones:</t>
  </si>
  <si>
    <r>
      <t xml:space="preserve">1. </t>
    </r>
    <r>
      <rPr>
        <sz val="11"/>
        <color theme="8" tint="-0.499984740745262"/>
        <rFont val="Calibri"/>
        <family val="2"/>
        <scheme val="minor"/>
      </rPr>
      <t>Autorización para que las ARL reporten la información que se genere de afiliación o de novedades al SAT y a las entidades públicas que por sus funciones la requieran.</t>
    </r>
  </si>
  <si>
    <r>
      <t xml:space="preserve">2. </t>
    </r>
    <r>
      <rPr>
        <sz val="11"/>
        <color theme="8" tint="-0.499984740745262"/>
        <rFont val="Calibri"/>
        <family val="2"/>
        <scheme val="minor"/>
      </rPr>
      <t>Autorización para que las ARL manejen los datos personales del afiliado o del responsable de la afiliación, de acuerdo con lo previsto en la Ley 1581 de 2012 y el Decreto 1377 de 2013, compilado en el Decreto 1074 Único Reglamentario del Sector Comercio, Industria y Turismo. Declaración de la no obligación de afiliarse al Régimen Contributivo, Especial o de Excepción.</t>
    </r>
  </si>
  <si>
    <r>
      <t xml:space="preserve">3. </t>
    </r>
    <r>
      <rPr>
        <sz val="11"/>
        <color theme="8" tint="-0.499984740745262"/>
        <rFont val="Calibri"/>
        <family val="2"/>
        <scheme val="minor"/>
      </rPr>
      <t>Autorización para que el SAT o la ARL envíen información relacionada con la afiliación o novedades al SGRL, al correo electrónico o al celular, como mensajes de texto.</t>
    </r>
  </si>
  <si>
    <t>Este formulario debe suscribirse por el responsable de la afiliación o el afiliado, según corresponda y de conformidad con la normativa vigente que tenga a su cargo o el reporte de novedades.</t>
  </si>
  <si>
    <t>En las casillas 1 y 2 debe ir la firma de:</t>
  </si>
  <si>
    <r>
      <rPr>
        <b/>
        <sz val="11"/>
        <color theme="8" tint="-0.499984740745262"/>
        <rFont val="Calibri"/>
        <family val="2"/>
        <scheme val="minor"/>
      </rPr>
      <t xml:space="preserve">1. </t>
    </r>
    <r>
      <rPr>
        <sz val="11"/>
        <color theme="8" tint="-0.499984740745262"/>
        <rFont val="Calibri"/>
        <family val="2"/>
        <scheme val="minor"/>
      </rPr>
      <t>Responsable de la afiliación o el afiliado, según corresponda.</t>
    </r>
    <r>
      <rPr>
        <b/>
        <sz val="11"/>
        <color theme="8" tint="-0.499984740745262"/>
        <rFont val="Calibri"/>
        <family val="2"/>
        <scheme val="minor"/>
      </rPr>
      <t/>
    </r>
  </si>
  <si>
    <r>
      <rPr>
        <b/>
        <sz val="11"/>
        <color theme="8" tint="-0.499984740745262"/>
        <rFont val="Calibri"/>
        <family val="2"/>
        <scheme val="minor"/>
      </rPr>
      <t xml:space="preserve">2. </t>
    </r>
    <r>
      <rPr>
        <sz val="11"/>
        <color theme="8" tint="-0.499984740745262"/>
        <rFont val="Calibri"/>
        <family val="2"/>
        <scheme val="minor"/>
      </rPr>
      <t>Nombre y firma del funcionario de la Administradora de Riesgos Laborales. Con la firma contenida en el numeral 1, el responsable de la afiliación o el afiliado, según corresponda, manifiesta la veracidad de la información registrada y de las autorizaciones contenidas en la sección V del formulario.</t>
    </r>
  </si>
  <si>
    <t>(Lee las instrucciones que se encuentran anexas al formulario antes de diligenciarlo). Página 1 de 2.</t>
  </si>
  <si>
    <t>2. Naturaleza jurídica del empleador</t>
  </si>
  <si>
    <t>2. Tipo de documento</t>
  </si>
  <si>
    <t>3. Número de documento o NIT</t>
  </si>
  <si>
    <t>Consecutivo NIT descentralizado</t>
  </si>
  <si>
    <t>6. Número de documento</t>
  </si>
  <si>
    <t>1. Datos de la sede principal</t>
  </si>
  <si>
    <t>Nombre de la sede principal</t>
  </si>
  <si>
    <t>Teléfono fijo/celular</t>
  </si>
  <si>
    <t xml:space="preserve"> Municipio/Distrito</t>
  </si>
  <si>
    <t>2. Apellidos y nombres del responsable de la sede principal</t>
  </si>
  <si>
    <t>4. Número de documento</t>
  </si>
  <si>
    <t>IV. SEDES Y CENTROS DE TRABAJO - (A. AFILIACIÓN)</t>
  </si>
  <si>
    <t>1. ARL de la cual se traslada</t>
  </si>
  <si>
    <t>Incumplimiento de acuerdo de pago</t>
  </si>
  <si>
    <t>1. Autorización para que las ARL reporten la información que se genere de afiliación o de novedades al SAT y a las entidades públicas que por sus funciones lo requieran.</t>
  </si>
  <si>
    <t>2. Autorización para que las ARL manejen los datos personales del afiliado o del responsable de la filiación, de acuerdo a lo previsto en la Ley 1581 de 2012 y al Decreto 1377 de 2013 compilado en el Decreto 1074 de 2014 Único Reglamentario del Sector Comercio, Industria y Turismo. Declaración de la no obligación de afiliarse al Régimen Contributivo, Especial o de Excepción.</t>
  </si>
  <si>
    <t xml:space="preserve">3. Autorización para que el SAT o la ARL envíen información relacionada con la afiliación o novedades al SGRL, al correo electrónico o al celular a través de mensajes de texto. </t>
  </si>
  <si>
    <t>1. El Empleador o el Representante Legal</t>
  </si>
  <si>
    <t>Recuerda que la firma del formulario valida las declaraciones marcadas y/o diligenciadas, perfecciona la afiliación o el traslado al Sistema General de Riesgos Laborales y se constituye el respectivo contrato de administración de riesgos laborales, regido en todos sus aspectos por lo dispuesto en la Ley 100 de 1993, el Decreto 2885 de 1994, la Circular Básica Jurídica (C.E. 029/14) de la Superfinanciera, la Ley 776 de 2002, la Ley 884 de 2012, el Decreto 1072 de 2015 y demás normas que los modifican, adicionan o complementan.</t>
  </si>
  <si>
    <t>A. INFORMACIÓN DE LA SEDE</t>
  </si>
  <si>
    <t>A. INFORMACIÓN DE  LA SEDE PRINCIPAL</t>
  </si>
  <si>
    <t>INFORMACIÓN DEL RESPONSABLE DE LA SEDE PRINCIPAL</t>
  </si>
  <si>
    <t>Código de la sede:</t>
  </si>
  <si>
    <t>Primer apellido:</t>
  </si>
  <si>
    <t>Segundo apellido:</t>
  </si>
  <si>
    <t>Municipio:</t>
  </si>
  <si>
    <t>Primer nombre:</t>
  </si>
  <si>
    <t>Segundo nombre:</t>
  </si>
  <si>
    <t>Dirección de la sede:</t>
  </si>
  <si>
    <t>Zona sede:</t>
  </si>
  <si>
    <t>Número de documento:</t>
  </si>
  <si>
    <t>Teléfono fijo/celular:</t>
  </si>
  <si>
    <t>Correo electrónico:</t>
  </si>
  <si>
    <t>Correo electrónico de la sede:</t>
  </si>
  <si>
    <t>B. INFORMACIÓN DE CENTROS DE TRABAJO</t>
  </si>
  <si>
    <t>B. INFORMACIÓN DE LOS CENTROS DE TRABAJO</t>
  </si>
  <si>
    <t>Nombre del centro de trabajo</t>
  </si>
  <si>
    <t>C. INFORMACIÓN DE LOS TRABAJADORES</t>
  </si>
  <si>
    <t>DATOS  DE AFILIACIÓN Y CONTACTO DEL TRABAJADOR (Resolución 3310 de 2018)</t>
  </si>
  <si>
    <t>Género</t>
  </si>
  <si>
    <t>Tipo de trabajador</t>
  </si>
  <si>
    <t>Contrato en práctica</t>
  </si>
  <si>
    <t>Número de meses</t>
  </si>
  <si>
    <t>Monto total del contrato en práctica</t>
  </si>
  <si>
    <t>Días en que se ejecuta la actividad (indica con X)</t>
  </si>
  <si>
    <t>Horario en que se ejecutará la actividad (marca con X)</t>
  </si>
  <si>
    <t>Fecha de inicio</t>
  </si>
  <si>
    <t>Fecha de finalización</t>
  </si>
  <si>
    <t xml:space="preserve">VALIDACIÓN DE DILIGENCIAMIENTO - INFORMACIÓN DE TRABAJADORES                                                                                               -                                                                                 VALIDACIÓN DE DILIGENCIAMIENTO - INFORMACIÓN DE TRABAJADORES                                                           -                                  VALIDACION DE DILIGENCIAMIENTO -  INFORMACIÓN DE TRABAJADORES                                                          -                                                VALIDACION DE DILIGENCIAMIENTO -  INFORMACIÓN DE TRABAJADORES </t>
  </si>
  <si>
    <t>Total de trabajadores reportados</t>
  </si>
  <si>
    <t>Total salarios</t>
  </si>
  <si>
    <r>
      <t xml:space="preserve">* El siguiente cuadro se ha dispuesto para el control, verificación  y el correcto diligenciamiento de la información de los trabajadores. El resultado de la validación debe ser </t>
    </r>
    <r>
      <rPr>
        <b/>
        <sz val="10"/>
        <color theme="8" tint="-0.499984740745262"/>
        <rFont val="Calibri"/>
        <family val="2"/>
        <scheme val="minor"/>
      </rPr>
      <t xml:space="preserve">VERDADERO </t>
    </r>
    <r>
      <rPr>
        <sz val="10"/>
        <color theme="8" tint="-0.499984740745262"/>
        <rFont val="Calibri"/>
        <family val="2"/>
        <scheme val="minor"/>
      </rPr>
      <t xml:space="preserve">en cada casilla; en caso de ser </t>
    </r>
    <r>
      <rPr>
        <b/>
        <sz val="10"/>
        <color theme="8" tint="-0.499984740745262"/>
        <rFont val="Calibri"/>
        <family val="2"/>
        <scheme val="minor"/>
      </rPr>
      <t xml:space="preserve">FALSO, </t>
    </r>
    <r>
      <rPr>
        <sz val="10"/>
        <color theme="8" tint="-0.499984740745262"/>
        <rFont val="Calibri"/>
        <family val="2"/>
        <scheme val="minor"/>
      </rPr>
      <t xml:space="preserve">es la indicación que dentro de la columna verificada existe un valor errado o un valor inexistente.
* Para identificar qué tipo de valor debe existir dentro de la casilla (números o texto) debes seleccionar el título de la columna que se está verificando, ejemplo: "filas 35-36".
</t>
    </r>
    <r>
      <rPr>
        <b/>
        <sz val="10"/>
        <color theme="8" tint="-0.499984740745262"/>
        <rFont val="Calibri"/>
        <family val="2"/>
        <scheme val="minor"/>
      </rPr>
      <t>Nota: la cantidad de trabajadores registrados debe coincidir con el número de trabajadores (columna C35-36).</t>
    </r>
  </si>
  <si>
    <t>INSTRUCTIVO DE DILIGENCIAMIENTO ANEXO DE SEDES Y RELACIÓN DE TRABAJADORES</t>
  </si>
  <si>
    <t xml:space="preserve">* Utiliza el siguiente formato para relacionar cada una de las sedes y centros de trabajo que conforman la empresa.  </t>
  </si>
  <si>
    <r>
      <t>* Ten en cuenta que, si existen diferentes sedes</t>
    </r>
    <r>
      <rPr>
        <b/>
        <sz val="11"/>
        <color theme="8" tint="-0.499984740745262"/>
        <rFont val="Calibri"/>
        <family val="2"/>
        <scheme val="minor"/>
      </rPr>
      <t xml:space="preserve"> </t>
    </r>
    <r>
      <rPr>
        <sz val="11"/>
        <color theme="8" tint="-0.499984740745262"/>
        <rFont val="Calibri"/>
        <family val="2"/>
        <scheme val="minor"/>
      </rPr>
      <t>en la empresa con sus respectivos centros de trabajo, debes hacer una copia de la hoja para relacionar la nueva  sede y sus centros de trabajo.</t>
    </r>
  </si>
  <si>
    <t>* Para diligenciar este formato ten en cuenta los siguientes  puntos:</t>
  </si>
  <si>
    <t>Relaciona el número de radicación indicado en la hoja 1 del formulario de afiliación.</t>
  </si>
  <si>
    <r>
      <rPr>
        <b/>
        <sz val="11"/>
        <color theme="8" tint="-0.499984740745262"/>
        <rFont val="Calibri"/>
        <family val="2"/>
        <scheme val="minor"/>
      </rPr>
      <t>Código de la sede: i</t>
    </r>
    <r>
      <rPr>
        <sz val="11"/>
        <color theme="8" tint="-0.499984740745262"/>
        <rFont val="Calibri"/>
        <family val="2"/>
        <scheme val="minor"/>
      </rPr>
      <t>ndica el código que describe la sede.</t>
    </r>
  </si>
  <si>
    <r>
      <rPr>
        <b/>
        <sz val="11"/>
        <color theme="8" tint="-0.499984740745262"/>
        <rFont val="Calibri"/>
        <family val="2"/>
        <scheme val="minor"/>
      </rPr>
      <t>Nombre de la sede</t>
    </r>
    <r>
      <rPr>
        <sz val="11"/>
        <color theme="8" tint="-0.499984740745262"/>
        <rFont val="Calibri"/>
        <family val="2"/>
        <scheme val="minor"/>
      </rPr>
      <t>: escribe el nombre que identifica la sede.</t>
    </r>
  </si>
  <si>
    <r>
      <rPr>
        <b/>
        <sz val="11"/>
        <color theme="8" tint="-0.499984740745262"/>
        <rFont val="Calibri"/>
        <family val="2"/>
        <scheme val="minor"/>
      </rPr>
      <t xml:space="preserve">Municipio: </t>
    </r>
    <r>
      <rPr>
        <sz val="11"/>
        <color theme="8" tint="-0.499984740745262"/>
        <rFont val="Calibri"/>
        <family val="2"/>
        <scheme val="minor"/>
      </rPr>
      <t>escribe la ciudad de la sede.</t>
    </r>
  </si>
  <si>
    <r>
      <rPr>
        <b/>
        <sz val="11"/>
        <color theme="8" tint="-0.499984740745262"/>
        <rFont val="Calibri"/>
        <family val="2"/>
        <scheme val="minor"/>
      </rPr>
      <t>Dirección de la sede:</t>
    </r>
    <r>
      <rPr>
        <sz val="11"/>
        <color theme="8" tint="-0.499984740745262"/>
        <rFont val="Calibri"/>
        <family val="2"/>
        <scheme val="minor"/>
      </rPr>
      <t xml:space="preserve"> escribe la dirección en la que se encuentre la sede.</t>
    </r>
  </si>
  <si>
    <r>
      <rPr>
        <b/>
        <sz val="11"/>
        <color theme="8" tint="-0.499984740745262"/>
        <rFont val="Calibri"/>
        <family val="2"/>
        <scheme val="minor"/>
      </rPr>
      <t xml:space="preserve">Zona de la sede: </t>
    </r>
    <r>
      <rPr>
        <sz val="11"/>
        <color theme="8" tint="-0.499984740745262"/>
        <rFont val="Calibri"/>
        <family val="2"/>
        <scheme val="minor"/>
      </rPr>
      <t>marca con una X si la sede es rural o urbana.</t>
    </r>
  </si>
  <si>
    <r>
      <rPr>
        <b/>
        <sz val="11"/>
        <color theme="8" tint="-0.499984740745262"/>
        <rFont val="Calibri"/>
        <family val="2"/>
        <scheme val="minor"/>
      </rPr>
      <t>Sede principal: m</t>
    </r>
    <r>
      <rPr>
        <sz val="11"/>
        <color theme="8" tint="-0.499984740745262"/>
        <rFont val="Calibri"/>
        <family val="2"/>
        <scheme val="minor"/>
      </rPr>
      <t>arca con una X si es o no la sede principal.</t>
    </r>
  </si>
  <si>
    <r>
      <t>T</t>
    </r>
    <r>
      <rPr>
        <b/>
        <sz val="11"/>
        <color theme="8" tint="-0.499984740745262"/>
        <rFont val="Calibri"/>
        <family val="2"/>
        <scheme val="minor"/>
      </rPr>
      <t>eléfono fijo/celular:</t>
    </r>
    <r>
      <rPr>
        <sz val="11"/>
        <color theme="8" tint="-0.499984740745262"/>
        <rFont val="Calibri"/>
        <family val="2"/>
        <scheme val="minor"/>
      </rPr>
      <t xml:space="preserve"> escribe el número de teléfono o celular de la sede.</t>
    </r>
  </si>
  <si>
    <r>
      <rPr>
        <b/>
        <sz val="11"/>
        <color theme="8" tint="-0.499984740745262"/>
        <rFont val="Calibri"/>
        <family val="2"/>
        <scheme val="minor"/>
      </rPr>
      <t>Correo electrónico de la sede:</t>
    </r>
    <r>
      <rPr>
        <sz val="11"/>
        <color theme="8" tint="-0.499984740745262"/>
        <rFont val="Calibri"/>
        <family val="2"/>
        <scheme val="minor"/>
      </rPr>
      <t xml:space="preserve"> escribe el correo electrónico de la sede.</t>
    </r>
  </si>
  <si>
    <t>B. INFORMACIÓN DE LOS CENTROS DE TRABAJO LIGADOS A LA SEDE</t>
  </si>
  <si>
    <t>Diligencia el código que identifica el centro de trabajo.</t>
  </si>
  <si>
    <r>
      <t>Clase de riesgo:</t>
    </r>
    <r>
      <rPr>
        <sz val="11"/>
        <color theme="8" tint="-0.499984740745262"/>
        <rFont val="Calibri"/>
        <family val="2"/>
        <scheme val="minor"/>
      </rPr>
      <t xml:space="preserve"> relaciona el riesgo del centro de trabajo de acuerdo a la actividad económica a la que se dedica el centro de trabajo.</t>
    </r>
  </si>
  <si>
    <r>
      <rPr>
        <b/>
        <sz val="11"/>
        <color theme="8" tint="-0.499984740745262"/>
        <rFont val="Calibri"/>
        <family val="2"/>
        <scheme val="minor"/>
      </rPr>
      <t xml:space="preserve">Municipio: </t>
    </r>
    <r>
      <rPr>
        <sz val="11"/>
        <color theme="8" tint="-0.499984740745262"/>
        <rFont val="Calibri"/>
        <family val="2"/>
        <scheme val="minor"/>
      </rPr>
      <t>escribe la ciudad del centro de trabajo.</t>
    </r>
  </si>
  <si>
    <r>
      <rPr>
        <b/>
        <sz val="11"/>
        <color theme="8" tint="-0.499984740745262"/>
        <rFont val="Calibri"/>
        <family val="2"/>
        <scheme val="minor"/>
      </rPr>
      <t xml:space="preserve">Departamento: </t>
    </r>
    <r>
      <rPr>
        <sz val="11"/>
        <color theme="8" tint="-0.499984740745262"/>
        <rFont val="Calibri"/>
        <family val="2"/>
        <scheme val="minor"/>
      </rPr>
      <t>escribe el departamento donde se encuentra el centro de trabajo.</t>
    </r>
  </si>
  <si>
    <r>
      <rPr>
        <b/>
        <sz val="11"/>
        <color theme="8" tint="-0.499984740745262"/>
        <rFont val="Calibri"/>
        <family val="2"/>
        <scheme val="minor"/>
      </rPr>
      <t xml:space="preserve">Zona del centro de trabajo: </t>
    </r>
    <r>
      <rPr>
        <sz val="11"/>
        <color theme="8" tint="-0.499984740745262"/>
        <rFont val="Calibri"/>
        <family val="2"/>
        <scheme val="minor"/>
      </rPr>
      <t>marca con una X si el centro de trabajo es rural o urbano.</t>
    </r>
  </si>
  <si>
    <r>
      <rPr>
        <b/>
        <sz val="11"/>
        <color theme="8" tint="-0.499984740745262"/>
        <rFont val="Calibri"/>
        <family val="2"/>
        <scheme val="minor"/>
      </rPr>
      <t>Dirección del centro de trabajo: e</t>
    </r>
    <r>
      <rPr>
        <sz val="11"/>
        <color theme="8" tint="-0.499984740745262"/>
        <rFont val="Calibri"/>
        <family val="2"/>
        <scheme val="minor"/>
      </rPr>
      <t>scribe la dirección en la que se encuentre el centro de trabajo.</t>
    </r>
  </si>
  <si>
    <r>
      <t>T</t>
    </r>
    <r>
      <rPr>
        <b/>
        <sz val="11"/>
        <color theme="8" tint="-0.499984740745262"/>
        <rFont val="Calibri"/>
        <family val="2"/>
        <scheme val="minor"/>
      </rPr>
      <t>eléfono fijo/celular:</t>
    </r>
    <r>
      <rPr>
        <sz val="11"/>
        <color theme="8" tint="-0.499984740745262"/>
        <rFont val="Calibri"/>
        <family val="2"/>
        <scheme val="minor"/>
      </rPr>
      <t xml:space="preserve"> escribe el número del teléfono o celular del centro de trabajo.</t>
    </r>
  </si>
  <si>
    <r>
      <rPr>
        <b/>
        <sz val="11"/>
        <color theme="8" tint="-0.499984740745262"/>
        <rFont val="Calibri"/>
        <family val="2"/>
        <scheme val="minor"/>
      </rPr>
      <t>Correo electrónico del centro de trabajo:</t>
    </r>
    <r>
      <rPr>
        <sz val="11"/>
        <color theme="8" tint="-0.499984740745262"/>
        <rFont val="Calibri"/>
        <family val="2"/>
        <scheme val="minor"/>
      </rPr>
      <t xml:space="preserve"> escribe el correo electrónico del centro de trabajo.</t>
    </r>
  </si>
  <si>
    <t>Diligencia los datos del  responsable del centro de trabajo:</t>
  </si>
  <si>
    <t>Número del documento del responsable del centro de trabajo.</t>
  </si>
  <si>
    <t>Indica la cantidad de trabajadores y estudiantes registrados en el centro de trabajo.</t>
  </si>
  <si>
    <t>Escribe el monto total de cotización del centro de trabajo.</t>
  </si>
  <si>
    <t>C. INFORMACIÓN DE TRABAJADORES</t>
  </si>
  <si>
    <r>
      <rPr>
        <b/>
        <sz val="11"/>
        <color theme="8" tint="-0.499984740745262"/>
        <rFont val="Calibri"/>
        <family val="2"/>
        <scheme val="minor"/>
      </rPr>
      <t>Código del centro de trabajo:</t>
    </r>
    <r>
      <rPr>
        <sz val="11"/>
        <color theme="8" tint="-0.499984740745262"/>
        <rFont val="Calibri"/>
        <family val="2"/>
        <scheme val="minor"/>
      </rPr>
      <t xml:space="preserve"> indica el código del centro de trabajo en el cual se encuentra vinculado el trabajador.</t>
    </r>
  </si>
  <si>
    <r>
      <rPr>
        <b/>
        <sz val="11"/>
        <color theme="8" tint="-0.499984740745262"/>
        <rFont val="Calibri"/>
        <family val="2"/>
        <scheme val="minor"/>
      </rPr>
      <t>Tipo de documento:</t>
    </r>
    <r>
      <rPr>
        <sz val="11"/>
        <color theme="8" tint="-0.499984740745262"/>
        <rFont val="Calibri"/>
        <family val="2"/>
        <scheme val="minor"/>
      </rPr>
      <t xml:space="preserve"> indica el tipo de documento del trabajador.</t>
    </r>
  </si>
  <si>
    <r>
      <rPr>
        <b/>
        <sz val="11"/>
        <color theme="8" tint="-0.499984740745262"/>
        <rFont val="Calibri"/>
        <family val="2"/>
        <scheme val="minor"/>
      </rPr>
      <t xml:space="preserve">Número de documento: </t>
    </r>
    <r>
      <rPr>
        <sz val="11"/>
        <color theme="8" tint="-0.499984740745262"/>
        <rFont val="Calibri"/>
        <family val="2"/>
        <scheme val="minor"/>
      </rPr>
      <t>indica el número del documento de trabajador.</t>
    </r>
  </si>
  <si>
    <t>Primer apellido del trabajador.</t>
  </si>
  <si>
    <t>Segundo apellido del trabajador.</t>
  </si>
  <si>
    <r>
      <rPr>
        <b/>
        <sz val="11"/>
        <color theme="8" tint="-0.499984740745262"/>
        <rFont val="Calibri"/>
        <family val="2"/>
        <scheme val="minor"/>
      </rPr>
      <t>Cargo:</t>
    </r>
    <r>
      <rPr>
        <sz val="11"/>
        <color theme="8" tint="-0.499984740745262"/>
        <rFont val="Calibri"/>
        <family val="2"/>
        <scheme val="minor"/>
      </rPr>
      <t xml:space="preserve"> cargo que desempeña el trabajador relacionado.</t>
    </r>
  </si>
  <si>
    <r>
      <rPr>
        <b/>
        <sz val="11"/>
        <color theme="8" tint="-0.499984740745262"/>
        <rFont val="Calibri"/>
        <family val="2"/>
        <scheme val="minor"/>
      </rPr>
      <t xml:space="preserve">Salario: </t>
    </r>
    <r>
      <rPr>
        <sz val="11"/>
        <color theme="8" tint="-0.499984740745262"/>
        <rFont val="Calibri"/>
        <family val="2"/>
        <scheme val="minor"/>
      </rPr>
      <t>diligencia el valor del salario  del trabajador  o estudiante que está relacionando; este no puede ser inferior al SMMLV.</t>
    </r>
  </si>
  <si>
    <r>
      <rPr>
        <b/>
        <sz val="11"/>
        <color theme="8" tint="-0.499984740745262"/>
        <rFont val="Calibri"/>
        <family val="2"/>
        <scheme val="minor"/>
      </rPr>
      <t>EPS:</t>
    </r>
    <r>
      <rPr>
        <sz val="11"/>
        <color theme="8" tint="-0.499984740745262"/>
        <rFont val="Calibri"/>
        <family val="2"/>
        <scheme val="minor"/>
      </rPr>
      <t xml:space="preserve"> diligencia el nombre de la  Entidad Promotora de Salud (EPS) a la cual  esta afiliado el trabajador.</t>
    </r>
  </si>
  <si>
    <r>
      <rPr>
        <b/>
        <sz val="11"/>
        <color theme="8" tint="-0.499984740745262"/>
        <rFont val="Calibri"/>
        <family val="2"/>
        <scheme val="minor"/>
      </rPr>
      <t xml:space="preserve">Pensión: </t>
    </r>
    <r>
      <rPr>
        <sz val="11"/>
        <color theme="8" tint="-0.499984740745262"/>
        <rFont val="Calibri"/>
        <family val="2"/>
        <scheme val="minor"/>
      </rPr>
      <t>diligencia el nombre de la  Administradora de Fondo de Pensiones (AFP) a la cual  esta afiliado el trabajador.</t>
    </r>
  </si>
  <si>
    <r>
      <rPr>
        <b/>
        <sz val="11"/>
        <color theme="8" tint="-0.499984740745262"/>
        <rFont val="Calibri"/>
        <family val="2"/>
        <scheme val="minor"/>
      </rPr>
      <t>Dirección:</t>
    </r>
    <r>
      <rPr>
        <sz val="11"/>
        <color theme="8" tint="-0.499984740745262"/>
        <rFont val="Calibri"/>
        <family val="2"/>
        <scheme val="minor"/>
      </rPr>
      <t xml:space="preserve"> diligencia la dirección de residencia del trabajador o estudiante.</t>
    </r>
  </si>
  <si>
    <r>
      <rPr>
        <b/>
        <sz val="11"/>
        <color theme="8" tint="-0.499984740745262"/>
        <rFont val="Calibri"/>
        <family val="2"/>
        <scheme val="minor"/>
      </rPr>
      <t xml:space="preserve">Teléfono fijo: </t>
    </r>
    <r>
      <rPr>
        <sz val="11"/>
        <color theme="8" tint="-0.499984740745262"/>
        <rFont val="Calibri"/>
        <family val="2"/>
        <scheme val="minor"/>
      </rPr>
      <t>diligencia el número de teléfono del trabajador o estudiante.</t>
    </r>
  </si>
  <si>
    <r>
      <rPr>
        <b/>
        <sz val="11"/>
        <color theme="8" tint="-0.499984740745262"/>
        <rFont val="Calibri"/>
        <family val="2"/>
        <scheme val="minor"/>
      </rPr>
      <t xml:space="preserve">Celular: </t>
    </r>
    <r>
      <rPr>
        <sz val="11"/>
        <color theme="8" tint="-0.499984740745262"/>
        <rFont val="Calibri"/>
        <family val="2"/>
        <scheme val="minor"/>
      </rPr>
      <t>diligencia el número de celular  del trabajador o estudiante.</t>
    </r>
  </si>
  <si>
    <r>
      <rPr>
        <b/>
        <sz val="11"/>
        <color theme="8" tint="-0.499984740745262"/>
        <rFont val="Calibri"/>
        <family val="2"/>
        <scheme val="minor"/>
      </rPr>
      <t>Correo electrónico:</t>
    </r>
    <r>
      <rPr>
        <sz val="11"/>
        <color theme="8" tint="-0.499984740745262"/>
        <rFont val="Calibri"/>
        <family val="2"/>
        <scheme val="minor"/>
      </rPr>
      <t xml:space="preserve"> diligencia el correo electrónico del trabajador o estudiante.</t>
    </r>
  </si>
  <si>
    <r>
      <rPr>
        <b/>
        <sz val="11"/>
        <color theme="8" tint="-0.499984740745262"/>
        <rFont val="Calibri"/>
        <family val="2"/>
        <scheme val="minor"/>
      </rPr>
      <t xml:space="preserve">Municipio/Distrito: </t>
    </r>
    <r>
      <rPr>
        <sz val="11"/>
        <color theme="8" tint="-0.499984740745262"/>
        <rFont val="Calibri"/>
        <family val="2"/>
        <scheme val="minor"/>
      </rPr>
      <t>indica la ciudad de residencia del trabajador o estudiante.</t>
    </r>
  </si>
  <si>
    <r>
      <rPr>
        <b/>
        <sz val="11"/>
        <color theme="8" tint="-0.499984740745262"/>
        <rFont val="Calibri"/>
        <family val="2"/>
        <scheme val="minor"/>
      </rPr>
      <t>Localidad:</t>
    </r>
    <r>
      <rPr>
        <sz val="11"/>
        <color theme="8" tint="-0.499984740745262"/>
        <rFont val="Calibri"/>
        <family val="2"/>
        <scheme val="minor"/>
      </rPr>
      <t xml:space="preserve"> indica la localidad o comuna de residencia del trabajador o estudiante, si existe en la ciudad.</t>
    </r>
  </si>
  <si>
    <r>
      <rPr>
        <b/>
        <sz val="11"/>
        <color theme="8" tint="-0.499984740745262"/>
        <rFont val="Calibri"/>
        <family val="2"/>
        <scheme val="minor"/>
      </rPr>
      <t>Zona (rural/urbana):</t>
    </r>
    <r>
      <rPr>
        <sz val="11"/>
        <color theme="8" tint="-0.499984740745262"/>
        <rFont val="Calibri"/>
        <family val="2"/>
        <scheme val="minor"/>
      </rPr>
      <t xml:space="preserve"> selecciona la zona de residencia del trabajador.</t>
    </r>
  </si>
  <si>
    <r>
      <rPr>
        <b/>
        <sz val="11"/>
        <color theme="8" tint="-0.499984740745262"/>
        <rFont val="Calibri"/>
        <family val="2"/>
        <scheme val="minor"/>
      </rPr>
      <t>Departamento:</t>
    </r>
    <r>
      <rPr>
        <sz val="11"/>
        <color theme="8" tint="-0.499984740745262"/>
        <rFont val="Calibri"/>
        <family val="2"/>
        <scheme val="minor"/>
      </rPr>
      <t xml:space="preserve"> escribe el departamento de residencia del trabajador o estudiante.</t>
    </r>
  </si>
  <si>
    <r>
      <rPr>
        <b/>
        <sz val="11"/>
        <color theme="8" tint="-0.499984740745262"/>
        <rFont val="Calibri"/>
        <family val="2"/>
        <scheme val="minor"/>
      </rPr>
      <t>Jornada:</t>
    </r>
    <r>
      <rPr>
        <sz val="11"/>
        <color theme="8" tint="-0.499984740745262"/>
        <rFont val="Calibri"/>
        <family val="2"/>
        <scheme val="minor"/>
      </rPr>
      <t xml:space="preserve"> indica la jornada establecida para ejecutar el trabajo o práctica formativa, jornada única, turnos o rotativa.</t>
    </r>
  </si>
  <si>
    <r>
      <rPr>
        <b/>
        <sz val="11"/>
        <color theme="8" tint="-0.499984740745262"/>
        <rFont val="Calibri"/>
        <family val="2"/>
        <scheme val="minor"/>
      </rPr>
      <t xml:space="preserve">Tipo de trabajador: </t>
    </r>
    <r>
      <rPr>
        <sz val="11"/>
        <color theme="8" tint="-0.499984740745262"/>
        <rFont val="Calibri"/>
        <family val="2"/>
        <scheme val="minor"/>
      </rPr>
      <t>indica si el trabajador es dependiente o estudiante.</t>
    </r>
  </si>
  <si>
    <r>
      <rPr>
        <b/>
        <sz val="11"/>
        <color theme="8" tint="-0.499984740745262"/>
        <rFont val="Calibri"/>
        <family val="2"/>
        <scheme val="minor"/>
      </rPr>
      <t>Subtipo de afiliado:</t>
    </r>
    <r>
      <rPr>
        <sz val="11"/>
        <color theme="8" tint="-0.499984740745262"/>
        <rFont val="Calibri"/>
        <family val="2"/>
        <scheme val="minor"/>
      </rPr>
      <t xml:space="preserve"> marca el subtipo de cotizante de acuerdo a la relación de la pestaña "Subtipos de cotizantes" de este documeno. Ten en cuenta que el subtipo de cotizante no aplica para estudiantes y va ligado al código del tipo de trabajador cotizante.</t>
    </r>
  </si>
  <si>
    <t>Si el tipo de trabajador corresponde a un  estudiante, debes diligenciar adicionalmente las siguientes casillas:</t>
  </si>
  <si>
    <r>
      <rPr>
        <b/>
        <sz val="11"/>
        <color theme="8" tint="-0.499984740745262"/>
        <rFont val="Calibri"/>
        <family val="2"/>
        <scheme val="minor"/>
      </rPr>
      <t>Código de actividad económica:</t>
    </r>
    <r>
      <rPr>
        <sz val="11"/>
        <color theme="8" tint="-0.499984740745262"/>
        <rFont val="Calibri"/>
        <family val="2"/>
        <scheme val="minor"/>
      </rPr>
      <t xml:space="preserve"> registra el código de la actividad a realizar en la práctica formativa, de acuerdo al Decreto 1607 de 2002.</t>
    </r>
  </si>
  <si>
    <r>
      <rPr>
        <b/>
        <sz val="11"/>
        <color theme="8" tint="-0.499984740745262"/>
        <rFont val="Calibri"/>
        <family val="2"/>
        <scheme val="minor"/>
      </rPr>
      <t>Fecha de inicio de la práctica formativa:</t>
    </r>
    <r>
      <rPr>
        <sz val="11"/>
        <color theme="8" tint="-0.499984740745262"/>
        <rFont val="Calibri"/>
        <family val="2"/>
        <scheme val="minor"/>
      </rPr>
      <t xml:space="preserve"> indica la fecha de inicio (día, mes, año)  de la práctica formativa.</t>
    </r>
  </si>
  <si>
    <r>
      <rPr>
        <b/>
        <sz val="11"/>
        <color theme="8" tint="-0.499984740745262"/>
        <rFont val="Calibri"/>
        <family val="2"/>
        <scheme val="minor"/>
      </rPr>
      <t>Fecha de finalización de la práctica formativa:</t>
    </r>
    <r>
      <rPr>
        <sz val="11"/>
        <color theme="8" tint="-0.499984740745262"/>
        <rFont val="Calibri"/>
        <family val="2"/>
        <scheme val="minor"/>
      </rPr>
      <t xml:space="preserve"> indica la fecha de finalización (día, mes, año) de la práctica formativa.</t>
    </r>
  </si>
  <si>
    <r>
      <rPr>
        <b/>
        <sz val="11"/>
        <color theme="8" tint="-0.499984740745262"/>
        <rFont val="Calibri"/>
        <family val="2"/>
        <scheme val="minor"/>
      </rPr>
      <t xml:space="preserve">Días que ejecutará la actividad: </t>
    </r>
    <r>
      <rPr>
        <sz val="11"/>
        <color theme="8" tint="-0.499984740745262"/>
        <rFont val="Calibri"/>
        <family val="2"/>
        <scheme val="minor"/>
      </rPr>
      <t>marca con una X los días en que el estudiante realizará la actividad de práctica formativa.</t>
    </r>
  </si>
  <si>
    <r>
      <rPr>
        <b/>
        <sz val="11"/>
        <color theme="8" tint="-0.499984740745262"/>
        <rFont val="Calibri"/>
        <family val="2"/>
        <scheme val="minor"/>
      </rPr>
      <t>Horario en que ejecutará la actividad: m</t>
    </r>
    <r>
      <rPr>
        <sz val="11"/>
        <color theme="8" tint="-0.499984740745262"/>
        <rFont val="Calibri"/>
        <family val="2"/>
        <scheme val="minor"/>
      </rPr>
      <t>arca con una X las horas en que el estudiante realizará la actividad de práctica formativa.</t>
    </r>
  </si>
  <si>
    <t>CÓDIGOS DE TIPO DE TRABAJADOR (COTIZANTES)</t>
  </si>
  <si>
    <t>TIPO DE TRABAJADOR</t>
  </si>
  <si>
    <t>CÓDIGO DE TIPO DE TRABAJADOR (COTIZANTE)</t>
  </si>
  <si>
    <t>DESCRIPCIÓN</t>
  </si>
  <si>
    <t>CÓDIGO DE TIPO TRABAJADOR (COTIZANTE)</t>
  </si>
  <si>
    <t>Independiente pensionado por vejez, jubilación o invalidez. Activo.</t>
  </si>
  <si>
    <t>Cotizante pensionado con mesada superior a 25 SMLMV.</t>
  </si>
  <si>
    <t>B  - CONDUCTOR DE SERVICIO PÚBLICO</t>
  </si>
  <si>
    <t>Conductores de servicio público de transporte terrestre, automotor individual de pasajeros en vehículos de taxi, no obligado  a cotizar pensión. No cotiza a pensiones si se encuentra en alguna de las situaciones de los subtipos de cotizantes 1,2,3,4,5 y 6.</t>
  </si>
  <si>
    <t>Cotizante perteneciente a un Régimen Exceptuado de Pensiones o entidades autorizadas a recibir aportes exclusivamente de un grupo de sus propios trabajadores.</t>
  </si>
  <si>
    <t>Residente en el exterior afiliado voluntario al Sistema General de Pensiones y/o afiliado facultativo al sistema de subsidio familiar.</t>
  </si>
  <si>
    <t>CÓDIGO</t>
  </si>
  <si>
    <t xml:space="preserve">LISTADO DE ACTIVIDADES ECONÓMICAS </t>
  </si>
  <si>
    <t>Estudiantes Decreto 055 de 2015</t>
  </si>
  <si>
    <t>x</t>
  </si>
  <si>
    <t>Afiliación</t>
  </si>
  <si>
    <t>Corrección  Nombre y Apellido</t>
  </si>
  <si>
    <t>16-Independiente agremiado o asociado (aporte voluntario a SGRL)</t>
  </si>
  <si>
    <t>1-Empleador</t>
  </si>
  <si>
    <t>Retiro</t>
  </si>
  <si>
    <t xml:space="preserve">CC   </t>
  </si>
  <si>
    <t>Cambio o Corrección de identificación</t>
  </si>
  <si>
    <t>02-Independiente pensionado por vejez, jubilación o invalidez  activo.</t>
  </si>
  <si>
    <r>
      <t xml:space="preserve">Nota: </t>
    </r>
    <r>
      <rPr>
        <i/>
        <sz val="11"/>
        <color indexed="8"/>
        <rFont val="Gill Sans MT"/>
        <family val="2"/>
      </rPr>
      <t>Tomado del Decreto 723 articulo11 "Parágrafo 2. La Administradora de Riesgos Laborales deberá verificar la clasificación de la actividad económica con la cual fue afiliado el contratista, para lo cual, podrá pedir copia del contrato firmado y en caso de encontrar inconsistencias realizará la reclasificación, de lo cual deberá informar al contratante para efectos de la reliquidación y pago de las cotizaciones, sin perjuicio de las sanciones a que haya lugar."</t>
    </r>
  </si>
  <si>
    <t>2-Independiente</t>
  </si>
  <si>
    <t>SI</t>
  </si>
  <si>
    <t>Administrativo</t>
  </si>
  <si>
    <t>Novedad</t>
  </si>
  <si>
    <t xml:space="preserve">CE   </t>
  </si>
  <si>
    <t>Suspensión contrato</t>
  </si>
  <si>
    <t>59-Independiente con contrato de prestación de servicios superior a 1 mes.</t>
  </si>
  <si>
    <t xml:space="preserve">03-Cotizante no obligado a cotización a pensiones por edad. </t>
  </si>
  <si>
    <t>3-Entidades o universidades públicas de los regímenes Especial y de Excepción</t>
  </si>
  <si>
    <t>NO</t>
  </si>
  <si>
    <t>Comercial</t>
  </si>
  <si>
    <t>NU</t>
  </si>
  <si>
    <t>Cambio de datos personales (dirección, Teléfono)</t>
  </si>
  <si>
    <t>34-Concejal o edil de Junta Administradora Local del Distrito Capital de Bogotá amparado por póliza de salud</t>
  </si>
  <si>
    <t>04-Cotizante con requisitos cumplidos para pensión.</t>
  </si>
  <si>
    <t>4-Agremiaciones, asociaciones o congregaciones religiosas</t>
  </si>
  <si>
    <t>Civil</t>
  </si>
  <si>
    <t xml:space="preserve">PA   </t>
  </si>
  <si>
    <t>Modificación de IBC</t>
  </si>
  <si>
    <t>35-Concejal municipal o distrital no amparado con póliza de salud</t>
  </si>
  <si>
    <t xml:space="preserve">05-Cotizante a quien se le ha reconocido indemnización sustitutiva o devolución de saldos. </t>
  </si>
  <si>
    <t>5-Cooperativas y precooperativas de trabajo asociado</t>
  </si>
  <si>
    <t>Pública</t>
  </si>
  <si>
    <t xml:space="preserve">TI   </t>
  </si>
  <si>
    <t>Adición  Contrato</t>
  </si>
  <si>
    <t>36-Concejal municipal o distrital o edil de junta administradora local no amparado con póliza de salud beneficiario del Fondo de Solidaridad Pensional.</t>
  </si>
  <si>
    <t>06-Cotizante perteneciente a un régimen exceptuado de pensiones o entidades autorizadas a recibir aportes exclusivamente de un grupo de sus propios trabajadores.</t>
  </si>
  <si>
    <r>
      <t xml:space="preserve">I. INFORMACIÓN DE LA AFILIACIÓN - </t>
    </r>
    <r>
      <rPr>
        <b/>
        <sz val="11"/>
        <color indexed="10"/>
        <rFont val="Gill Sans MT"/>
        <family val="2"/>
      </rPr>
      <t>Uso exclusivo de COLMENA SEGUROS</t>
    </r>
  </si>
  <si>
    <t>6-Misión diplomática, consular o de organismos multilaterales no sometidos a la legislación colombiana</t>
  </si>
  <si>
    <t>Campo de Actividad Económica</t>
  </si>
  <si>
    <t>60-Edil junta administradora local no beneficiario del fondo de solidaridad pensional</t>
  </si>
  <si>
    <t>09-Cotizante pensionado con mesada superior  a 25 SMLMV</t>
  </si>
  <si>
    <t>7-Organizaciones administradoras del programa de hogares de bienestar</t>
  </si>
  <si>
    <t>Prorroga contrato</t>
  </si>
  <si>
    <r>
      <t xml:space="preserve">CONTRATO MADRE </t>
    </r>
    <r>
      <rPr>
        <b/>
        <sz val="8"/>
        <color indexed="10"/>
        <rFont val="Gill Sans MT"/>
        <family val="2"/>
      </rPr>
      <t>(OBLITARORIO)</t>
    </r>
  </si>
  <si>
    <r>
      <t>FECHA RADICACIÓN (DD/MM/AAAA)</t>
    </r>
    <r>
      <rPr>
        <b/>
        <sz val="8"/>
        <color indexed="10"/>
        <rFont val="Gill Sans MT"/>
        <family val="2"/>
      </rPr>
      <t xml:space="preserve"> (OBLITARORIO)</t>
    </r>
  </si>
  <si>
    <r>
      <t xml:space="preserve">IDENTIFICACION CONSULTOR COMERCIAL </t>
    </r>
    <r>
      <rPr>
        <b/>
        <sz val="8"/>
        <color indexed="10"/>
        <rFont val="Gill Sans MT"/>
        <family val="2"/>
      </rPr>
      <t>(OBLITARORIO)</t>
    </r>
  </si>
  <si>
    <r>
      <t xml:space="preserve">NOMBRE CONSULTOR COMERCIAL </t>
    </r>
    <r>
      <rPr>
        <b/>
        <sz val="8"/>
        <color indexed="10"/>
        <rFont val="Gill Sans MT"/>
        <family val="2"/>
      </rPr>
      <t>(OBLIGATORIO)</t>
    </r>
  </si>
  <si>
    <t>8-Pagador de aportes de los concejales municipales o distritales</t>
  </si>
  <si>
    <t>Traslado de ARL</t>
  </si>
  <si>
    <t>9-Pagador de aportes contrato sindical</t>
  </si>
  <si>
    <t>F</t>
  </si>
  <si>
    <t>Cesión de Contrato</t>
  </si>
  <si>
    <t>INDIVIDUAL</t>
  </si>
  <si>
    <t>10-Pagador programa de reincorporación</t>
  </si>
  <si>
    <t>Terminación Anticipada</t>
  </si>
  <si>
    <t>Estudiante (relación docencia-servicio)</t>
  </si>
  <si>
    <t>COLECTIVA</t>
  </si>
  <si>
    <t>Terminación del Contrato</t>
  </si>
  <si>
    <t>Pensionado</t>
  </si>
  <si>
    <t>II. INFORMACIÓN CONTRATANTE</t>
  </si>
  <si>
    <t>Madre Comunitaria</t>
  </si>
  <si>
    <t>Aprendices SENA etapa productiva</t>
  </si>
  <si>
    <r>
      <t xml:space="preserve">TIPO DOCUMENTO 
</t>
    </r>
    <r>
      <rPr>
        <b/>
        <sz val="8"/>
        <color indexed="10"/>
        <rFont val="Gill Sans MT"/>
        <family val="2"/>
      </rPr>
      <t>(OBLIGATORIO)</t>
    </r>
  </si>
  <si>
    <r>
      <t xml:space="preserve">N° DOCUMENTO
</t>
    </r>
    <r>
      <rPr>
        <b/>
        <sz val="8"/>
        <color indexed="10"/>
        <rFont val="Gill Sans MT"/>
        <family val="2"/>
      </rPr>
      <t>(OBLIGATORIO)</t>
    </r>
  </si>
  <si>
    <r>
      <t xml:space="preserve">NOMBRE O RAZÓN SOCIAL
</t>
    </r>
    <r>
      <rPr>
        <b/>
        <sz val="8"/>
        <color indexed="10"/>
        <rFont val="Gill Sans MT"/>
        <family val="2"/>
      </rPr>
      <t>(OBLIGATORIO)</t>
    </r>
  </si>
  <si>
    <r>
      <t xml:space="preserve">DIRECCIÓN PRINCIPAL 
</t>
    </r>
    <r>
      <rPr>
        <b/>
        <sz val="8"/>
        <color indexed="10"/>
        <rFont val="Gill Sans MT"/>
        <family val="2"/>
      </rPr>
      <t xml:space="preserve"> (OBLIGATORIO)</t>
    </r>
  </si>
  <si>
    <r>
      <t xml:space="preserve">DEPARTAMENTO  
</t>
    </r>
    <r>
      <rPr>
        <b/>
        <sz val="8"/>
        <color indexed="10"/>
        <rFont val="Gill Sans MT"/>
        <family val="2"/>
      </rPr>
      <t>(OBLIGATORIO)</t>
    </r>
  </si>
  <si>
    <r>
      <t xml:space="preserve">MUNICIPIO 
</t>
    </r>
    <r>
      <rPr>
        <b/>
        <sz val="8"/>
        <color indexed="10"/>
        <rFont val="Gill Sans MT"/>
        <family val="2"/>
      </rPr>
      <t>(OBLIGATORIO)</t>
    </r>
  </si>
  <si>
    <r>
      <t xml:space="preserve">ZONA (RURAL/ URBANA)
</t>
    </r>
    <r>
      <rPr>
        <b/>
        <sz val="8"/>
        <color indexed="10"/>
        <rFont val="Gill Sans MT"/>
        <family val="2"/>
      </rPr>
      <t>(OBLIGATORIO)</t>
    </r>
  </si>
  <si>
    <t>LOCALIDAD O COMUNA 
(SI EXISTE EN LA CIUDAD)</t>
  </si>
  <si>
    <r>
      <t xml:space="preserve">TELÉFONO
</t>
    </r>
    <r>
      <rPr>
        <b/>
        <sz val="8"/>
        <color indexed="10"/>
        <rFont val="Gill Sans MT"/>
        <family val="2"/>
      </rPr>
      <t xml:space="preserve"> (OBLIGATORIO)</t>
    </r>
  </si>
  <si>
    <r>
      <t xml:space="preserve">CELULAR
</t>
    </r>
    <r>
      <rPr>
        <b/>
        <sz val="8"/>
        <color indexed="10"/>
        <rFont val="Gill Sans MT"/>
        <family val="2"/>
      </rPr>
      <t xml:space="preserve"> (OBLIGATORIO)</t>
    </r>
  </si>
  <si>
    <r>
      <t xml:space="preserve">CORREO ELECTRÓNICO
</t>
    </r>
    <r>
      <rPr>
        <b/>
        <sz val="8"/>
        <color indexed="10"/>
        <rFont val="Gill Sans MT"/>
        <family val="2"/>
      </rPr>
      <t>(OBLIGATORIO)</t>
    </r>
  </si>
  <si>
    <r>
      <t xml:space="preserve">CÓDIGO ACTIVIDAD ECONÓMICA  
</t>
    </r>
    <r>
      <rPr>
        <b/>
        <sz val="8"/>
        <color indexed="10"/>
        <rFont val="Gill Sans MT"/>
        <family val="2"/>
      </rPr>
      <t>(OBLIGATORIO CUANDO LA EMPRESA NO ESTÉ AFILIADA)</t>
    </r>
  </si>
  <si>
    <r>
      <t xml:space="preserve">NOMBRE ACTIVIDAD ECONÓMICA  
</t>
    </r>
    <r>
      <rPr>
        <b/>
        <sz val="8"/>
        <color indexed="10"/>
        <rFont val="Gill Sans MT"/>
        <family val="2"/>
      </rPr>
      <t>(OBLIGATORIO CUANDO LA EMPRESA NO ESTÉ AFILIADA)</t>
    </r>
  </si>
  <si>
    <r>
      <t xml:space="preserve">NATURALEZA JURÍDICA DE LA EMPRESA  
</t>
    </r>
    <r>
      <rPr>
        <b/>
        <sz val="8"/>
        <color indexed="10"/>
        <rFont val="Gill Sans MT"/>
        <family val="2"/>
      </rPr>
      <t>(OBLIGATORIO CUANDO LA EMPRESA NO ESTÉ AFILIADA)</t>
    </r>
  </si>
  <si>
    <r>
      <t xml:space="preserve">TIPO DE AFILIACION  
</t>
    </r>
    <r>
      <rPr>
        <b/>
        <sz val="8"/>
        <color indexed="10"/>
        <rFont val="Gill Sans MT"/>
        <family val="2"/>
      </rPr>
      <t>(OBLIGATORIO CUANDO LA EMPRESA NO ESTÉ AFILIADA)</t>
    </r>
  </si>
  <si>
    <r>
      <t xml:space="preserve">TIPO DE APORTANTE  
</t>
    </r>
    <r>
      <rPr>
        <b/>
        <sz val="8"/>
        <color indexed="10"/>
        <rFont val="Gill Sans MT"/>
        <family val="2"/>
      </rPr>
      <t>(OBLIGATORIO CUANDO LA EMPRESA NO ESTÉ AFILIADA)</t>
    </r>
  </si>
  <si>
    <t>PRESENCIAL</t>
  </si>
  <si>
    <t>TELETRABAJADOR</t>
  </si>
  <si>
    <t>III. DATOS DEL TRABAJADOR Y/O  CONTRATISTA</t>
  </si>
  <si>
    <t>IV.  INFORMACIÓN DEL CONTRATO</t>
  </si>
  <si>
    <t>V. DATOS DEL CENTRO DE TRABAJO DONDE SE REALIZA LA LABOR</t>
  </si>
  <si>
    <r>
      <t xml:space="preserve">Nº CONTRATO INDEPENDIENTE
</t>
    </r>
    <r>
      <rPr>
        <b/>
        <sz val="8"/>
        <color indexed="10"/>
        <rFont val="Gill Sans MT"/>
        <family val="2"/>
      </rPr>
      <t>Uso exclusivo de COLNMENA SEGUROS</t>
    </r>
  </si>
  <si>
    <r>
      <t xml:space="preserve">TIPO TRAMITE </t>
    </r>
    <r>
      <rPr>
        <b/>
        <sz val="8"/>
        <color indexed="10"/>
        <rFont val="Gill Sans MT"/>
        <family val="2"/>
      </rPr>
      <t>(OBLIGATORIO)</t>
    </r>
  </si>
  <si>
    <r>
      <t xml:space="preserve">TIPO NOVEDAD
</t>
    </r>
    <r>
      <rPr>
        <b/>
        <sz val="8"/>
        <color indexed="10"/>
        <rFont val="Gill Sans MT"/>
        <family val="2"/>
      </rPr>
      <t>(Diligenciar solo si el tipo de trámite es NOVEDAD)</t>
    </r>
  </si>
  <si>
    <r>
      <t xml:space="preserve">FECHA INICIO COBERTURA (DD/MM/AAAA)      </t>
    </r>
    <r>
      <rPr>
        <b/>
        <sz val="8"/>
        <color indexed="10"/>
        <rFont val="Gill Sans MT"/>
        <family val="2"/>
      </rPr>
      <t>Uso exclusivo de COLMENA SEGUROS</t>
    </r>
  </si>
  <si>
    <r>
      <t>FECHA  DE NOVEDAD (DD/MM/AAAA)</t>
    </r>
    <r>
      <rPr>
        <b/>
        <sz val="8"/>
        <color indexed="10"/>
        <rFont val="Gill Sans MT"/>
        <family val="2"/>
      </rPr>
      <t xml:space="preserve"> (OBLIGATORIO)      </t>
    </r>
  </si>
  <si>
    <r>
      <t xml:space="preserve">NUMERO DOCUMENTO 
</t>
    </r>
    <r>
      <rPr>
        <b/>
        <sz val="8"/>
        <color indexed="10"/>
        <rFont val="Gill Sans MT"/>
        <family val="2"/>
      </rPr>
      <t>(OBLIGATORIO)</t>
    </r>
  </si>
  <si>
    <r>
      <t xml:space="preserve">1er APELLIDO
</t>
    </r>
    <r>
      <rPr>
        <b/>
        <sz val="8"/>
        <color indexed="10"/>
        <rFont val="Gill Sans MT"/>
        <family val="2"/>
      </rPr>
      <t>(OBLIGATORIO)</t>
    </r>
  </si>
  <si>
    <r>
      <t xml:space="preserve">2do APELLIDO </t>
    </r>
    <r>
      <rPr>
        <b/>
        <sz val="8"/>
        <color indexed="10"/>
        <rFont val="Gill Sans MT"/>
        <family val="2"/>
      </rPr>
      <t>(OBLIGATORIO)</t>
    </r>
  </si>
  <si>
    <r>
      <t xml:space="preserve">1er NOMBRE </t>
    </r>
    <r>
      <rPr>
        <b/>
        <sz val="8"/>
        <color indexed="10"/>
        <rFont val="Gill Sans MT"/>
        <family val="2"/>
      </rPr>
      <t>(OBLIGATORIO)</t>
    </r>
  </si>
  <si>
    <t>2do NOMBRE</t>
  </si>
  <si>
    <r>
      <t xml:space="preserve">FECHA NACIMIENTO (DD/MM/AAAA)
</t>
    </r>
    <r>
      <rPr>
        <b/>
        <sz val="8"/>
        <color indexed="10"/>
        <rFont val="Gill Sans MT"/>
        <family val="2"/>
      </rPr>
      <t>(OBLIGATORIO)</t>
    </r>
  </si>
  <si>
    <r>
      <t xml:space="preserve">DIRECCIÓN 
</t>
    </r>
    <r>
      <rPr>
        <b/>
        <sz val="8"/>
        <color indexed="10"/>
        <rFont val="Gill Sans MT"/>
        <family val="2"/>
      </rPr>
      <t xml:space="preserve"> (OBLIGATORIO)</t>
    </r>
  </si>
  <si>
    <r>
      <t xml:space="preserve">DEPARTAMENTO 
</t>
    </r>
    <r>
      <rPr>
        <b/>
        <sz val="8"/>
        <color indexed="10"/>
        <rFont val="Gill Sans MT"/>
        <family val="2"/>
      </rPr>
      <t xml:space="preserve"> (OBLIGATORIO)</t>
    </r>
  </si>
  <si>
    <r>
      <t xml:space="preserve">MUNICIPIO 
</t>
    </r>
    <r>
      <rPr>
        <b/>
        <sz val="8"/>
        <color indexed="10"/>
        <rFont val="Gill Sans MT"/>
        <family val="2"/>
      </rPr>
      <t xml:space="preserve"> (OBLIGATORIO)</t>
    </r>
  </si>
  <si>
    <r>
      <t xml:space="preserve">ZONA (RURAL/URBANA)
</t>
    </r>
    <r>
      <rPr>
        <b/>
        <sz val="8"/>
        <color indexed="10"/>
        <rFont val="Gill Sans MT"/>
        <family val="2"/>
      </rPr>
      <t xml:space="preserve"> (OBLIGATORIO)</t>
    </r>
  </si>
  <si>
    <t>LOCALIDAD O COMUNA (SI EXISTE EN LA CIUDAD)</t>
  </si>
  <si>
    <r>
      <t xml:space="preserve">TELÉFONO FIJO
</t>
    </r>
    <r>
      <rPr>
        <b/>
        <sz val="8"/>
        <color indexed="10"/>
        <rFont val="Gill Sans MT"/>
        <family val="2"/>
      </rPr>
      <t xml:space="preserve"> (OBLIGATORIO)</t>
    </r>
  </si>
  <si>
    <r>
      <t xml:space="preserve">TELÉFONO CELULAR
</t>
    </r>
    <r>
      <rPr>
        <b/>
        <sz val="8"/>
        <color indexed="10"/>
        <rFont val="Gill Sans MT"/>
        <family val="2"/>
      </rPr>
      <t xml:space="preserve"> (OBLIGATORIO)</t>
    </r>
  </si>
  <si>
    <r>
      <t xml:space="preserve">E.P.S. ACTUAL
</t>
    </r>
    <r>
      <rPr>
        <b/>
        <sz val="8"/>
        <color indexed="10"/>
        <rFont val="Gill Sans MT"/>
        <family val="2"/>
      </rPr>
      <t>(OBLIGATORIO)</t>
    </r>
  </si>
  <si>
    <r>
      <t xml:space="preserve">CÓDIGO E.P.S. ACTUAL
</t>
    </r>
    <r>
      <rPr>
        <b/>
        <sz val="8"/>
        <color indexed="10"/>
        <rFont val="Gill Sans MT"/>
        <family val="2"/>
      </rPr>
      <t>Uso exclusivo de COLMENA SEGUROS</t>
    </r>
  </si>
  <si>
    <r>
      <t xml:space="preserve">A.F.P ACTUAL
</t>
    </r>
    <r>
      <rPr>
        <b/>
        <sz val="8"/>
        <color indexed="10"/>
        <rFont val="Gill Sans MT"/>
        <family val="2"/>
      </rPr>
      <t>(OBLIGATORIO)</t>
    </r>
  </si>
  <si>
    <r>
      <t xml:space="preserve">CÓDIGO A.F.P. ACTUAL
</t>
    </r>
    <r>
      <rPr>
        <b/>
        <sz val="8"/>
        <color indexed="10"/>
        <rFont val="Gill Sans MT"/>
        <family val="2"/>
      </rPr>
      <t>Uso exclusivo de COLMENA SEGUROS</t>
    </r>
  </si>
  <si>
    <r>
      <t xml:space="preserve">ARL ANTERIOR </t>
    </r>
    <r>
      <rPr>
        <b/>
        <sz val="8"/>
        <color indexed="10"/>
        <rFont val="Gill Sans MT"/>
        <family val="2"/>
      </rPr>
      <t>(OBLIGATORIO)</t>
    </r>
  </si>
  <si>
    <r>
      <t xml:space="preserve">CÓDIGO A.R.L. ANTERIOR
</t>
    </r>
    <r>
      <rPr>
        <b/>
        <sz val="8"/>
        <color indexed="10"/>
        <rFont val="Gill Sans MT"/>
        <family val="2"/>
      </rPr>
      <t>Uso exclusivo de COLMENA SEGUROS</t>
    </r>
  </si>
  <si>
    <t>TIPO DE COTIZANTE 
(COD. Y DESCRIPCION)</t>
  </si>
  <si>
    <t>SUBTIPO DE COTIZANTE ( SOLO SI APLICA)</t>
  </si>
  <si>
    <r>
      <t xml:space="preserve">MODALIDAD
</t>
    </r>
    <r>
      <rPr>
        <b/>
        <sz val="8"/>
        <color indexed="10"/>
        <rFont val="Gill Sans MT"/>
        <family val="2"/>
      </rPr>
      <t>(OBLIGATORIO)</t>
    </r>
  </si>
  <si>
    <r>
      <t xml:space="preserve">TIPO DE CONTRATO </t>
    </r>
    <r>
      <rPr>
        <b/>
        <sz val="8"/>
        <color indexed="10"/>
        <rFont val="Gill Sans MT"/>
        <family val="2"/>
      </rPr>
      <t>(OBLIGATORIO)</t>
    </r>
  </si>
  <si>
    <r>
      <t xml:space="preserve">SUMINISTRO DE TRANSPORTE POR PARTE DEL  CONTRATANTE </t>
    </r>
    <r>
      <rPr>
        <b/>
        <sz val="8"/>
        <color indexed="10"/>
        <rFont val="Gill Sans MT"/>
        <family val="2"/>
      </rPr>
      <t>(OBLIGATORIO)</t>
    </r>
  </si>
  <si>
    <r>
      <t xml:space="preserve">FECHA INICIO DEL CONTRATO (DD/MM/AAAA) </t>
    </r>
    <r>
      <rPr>
        <b/>
        <sz val="8"/>
        <color indexed="10"/>
        <rFont val="Gill Sans MT"/>
        <family val="2"/>
      </rPr>
      <t>(OBLIGATORIO)</t>
    </r>
  </si>
  <si>
    <r>
      <t xml:space="preserve">FECHA TERMINACIÓN DEL CONTRATO (DD/MM/AAAA) </t>
    </r>
    <r>
      <rPr>
        <b/>
        <sz val="8"/>
        <color indexed="10"/>
        <rFont val="Gill Sans MT"/>
        <family val="2"/>
      </rPr>
      <t>(OBLIGATORIO)</t>
    </r>
  </si>
  <si>
    <t>NÚMERO DE MESES DEL CONTRATO</t>
  </si>
  <si>
    <r>
      <t xml:space="preserve">VALOR TOTAL DEL CONTRATO </t>
    </r>
    <r>
      <rPr>
        <b/>
        <sz val="8"/>
        <color indexed="10"/>
        <rFont val="Gill Sans MT"/>
        <family val="2"/>
      </rPr>
      <t>(OBLIGATORIO)</t>
    </r>
  </si>
  <si>
    <r>
      <t xml:space="preserve">VALOR MENSUAL DEL  CONTRATO </t>
    </r>
    <r>
      <rPr>
        <b/>
        <sz val="8"/>
        <color indexed="10"/>
        <rFont val="Gill Sans MT"/>
        <family val="2"/>
      </rPr>
      <t>(OBLIGATORIO)</t>
    </r>
  </si>
  <si>
    <r>
      <t>INGRESO BASE DE COTIZACION</t>
    </r>
    <r>
      <rPr>
        <b/>
        <sz val="8"/>
        <color indexed="10"/>
        <rFont val="Gill Sans MT"/>
        <family val="2"/>
      </rPr>
      <t xml:space="preserve"> (OBLIGATORIO)</t>
    </r>
  </si>
  <si>
    <r>
      <t xml:space="preserve">CÓDIGO ACTIVIDAD ECONÓMICA A EJECUTAR 
</t>
    </r>
    <r>
      <rPr>
        <b/>
        <sz val="8"/>
        <color indexed="10"/>
        <rFont val="Gill Sans MT"/>
        <family val="2"/>
      </rPr>
      <t>(OBLIGATORIO)</t>
    </r>
  </si>
  <si>
    <r>
      <t xml:space="preserve">NOMBRE ACTIVIDAD ECONÓMICA A EJECUTAR 
</t>
    </r>
    <r>
      <rPr>
        <b/>
        <sz val="8"/>
        <color indexed="10"/>
        <rFont val="Gill Sans MT"/>
        <family val="2"/>
      </rPr>
      <t>(OBLIGATORIO)</t>
    </r>
  </si>
  <si>
    <r>
      <t xml:space="preserve">CLASE DE RIESGO DE LA ACTIVIDAD ECONÓMICA DEL INDEPENDIENTE
</t>
    </r>
    <r>
      <rPr>
        <b/>
        <sz val="8"/>
        <color indexed="10"/>
        <rFont val="Gill Sans MT"/>
        <family val="2"/>
      </rPr>
      <t>Uso exclusivo de COLMENA SEGUROS</t>
    </r>
  </si>
  <si>
    <r>
      <t xml:space="preserve">TASA DE RIESGO DE LA ACTIVIDAD ECONÓMICA DEL INDEPENDIENTE
</t>
    </r>
    <r>
      <rPr>
        <b/>
        <sz val="8"/>
        <color indexed="10"/>
        <rFont val="Gill Sans MT"/>
        <family val="2"/>
      </rPr>
      <t>Uso exclusivo de COLMENA SEGUROS</t>
    </r>
  </si>
  <si>
    <r>
      <t xml:space="preserve">DIAS EN QUE SE EJCUTA LA ACTIVIDAD </t>
    </r>
    <r>
      <rPr>
        <b/>
        <sz val="8"/>
        <color indexed="10"/>
        <rFont val="Gill Sans MT"/>
        <family val="2"/>
      </rPr>
      <t>(Indicar con X)</t>
    </r>
  </si>
  <si>
    <r>
      <t xml:space="preserve">HORARIO  EN QUE SE EJECUTARA LA ACTIVIDAD
 </t>
    </r>
    <r>
      <rPr>
        <b/>
        <sz val="8"/>
        <color indexed="10"/>
        <rFont val="Gill Sans MT"/>
        <family val="2"/>
      </rPr>
      <t>(marcar con X)</t>
    </r>
  </si>
  <si>
    <r>
      <t xml:space="preserve">CÓDIGO  CENTRO DE TRABAJO 
</t>
    </r>
    <r>
      <rPr>
        <b/>
        <sz val="8"/>
        <color indexed="10"/>
        <rFont val="Gill Sans MT"/>
        <family val="2"/>
      </rPr>
      <t>(OBLIGATORIO)</t>
    </r>
  </si>
  <si>
    <r>
      <t xml:space="preserve">NOMBRE CENTRO DE TRABAJO 
</t>
    </r>
    <r>
      <rPr>
        <b/>
        <sz val="8"/>
        <color indexed="10"/>
        <rFont val="Gill Sans MT"/>
        <family val="2"/>
      </rPr>
      <t>(OBLIGATORIO)</t>
    </r>
  </si>
  <si>
    <r>
      <t xml:space="preserve">CÓDIGO ACTIVIDAD ECONÓMICA CENTRO DE TRABAJO 
</t>
    </r>
    <r>
      <rPr>
        <b/>
        <sz val="8"/>
        <color indexed="10"/>
        <rFont val="Gill Sans MT"/>
        <family val="2"/>
      </rPr>
      <t>(OBLIGATORIO)</t>
    </r>
  </si>
  <si>
    <r>
      <t xml:space="preserve">CLASE DE RIESGO DE LA ACTIVIDAD ECONÓMICA DEL CENTRO DE TRABAJO
</t>
    </r>
    <r>
      <rPr>
        <b/>
        <sz val="8"/>
        <color indexed="10"/>
        <rFont val="Gill Sans MT"/>
        <family val="2"/>
      </rPr>
      <t>Uso exclusivo de COLMENA SEGUROS</t>
    </r>
  </si>
  <si>
    <r>
      <t xml:space="preserve">TASA DE RIESGO DE LA ACTIVIDAD ECONÓMICA DEL CENTRO DE TRABAJO
</t>
    </r>
    <r>
      <rPr>
        <b/>
        <sz val="8"/>
        <color indexed="10"/>
        <rFont val="Gill Sans MT"/>
        <family val="2"/>
      </rPr>
      <t>Uso exclusivo de COLMENA SEGUROS</t>
    </r>
  </si>
  <si>
    <r>
      <t xml:space="preserve">DIRECCION DEL CENTRO DE TRABAJO
</t>
    </r>
    <r>
      <rPr>
        <b/>
        <sz val="8"/>
        <color indexed="10"/>
        <rFont val="Gill Sans MT"/>
        <family val="2"/>
      </rPr>
      <t>(OBLIGATORIO CUANDO LA EMPRESA NO ESTÉ AFILIADA)</t>
    </r>
  </si>
  <si>
    <r>
      <t xml:space="preserve">DEPARTAMENTO CENTRO TRABAJO
</t>
    </r>
    <r>
      <rPr>
        <b/>
        <sz val="8"/>
        <color indexed="10"/>
        <rFont val="Gill Sans MT"/>
        <family val="2"/>
      </rPr>
      <t>(OBLIGATORIO CUANDO LA EMPRESA NO ESTÉ AFILIADA)</t>
    </r>
  </si>
  <si>
    <r>
      <t xml:space="preserve">CIUDAD DEL  CENTRO TRABAJO
</t>
    </r>
    <r>
      <rPr>
        <b/>
        <sz val="8"/>
        <color indexed="10"/>
        <rFont val="Gill Sans MT"/>
        <family val="2"/>
      </rPr>
      <t>(OBLIGATORIO CUANDO LA EMPRESA NO ESTÉ AFILIADA)</t>
    </r>
  </si>
  <si>
    <r>
      <t xml:space="preserve">ZONA (RURAL / URBANA)
</t>
    </r>
    <r>
      <rPr>
        <b/>
        <sz val="8"/>
        <color indexed="10"/>
        <rFont val="Gill Sans MT"/>
        <family val="2"/>
      </rPr>
      <t>(OBLIGATORIO CUANDO LA EMPRESA NO ESTÉ AFILIADA)</t>
    </r>
  </si>
  <si>
    <r>
      <t xml:space="preserve">TEL  CENTRO TRABAJO
</t>
    </r>
    <r>
      <rPr>
        <b/>
        <sz val="8"/>
        <color indexed="10"/>
        <rFont val="Gill Sans MT"/>
        <family val="2"/>
      </rPr>
      <t>(OBLIGATORIO CUANDO LA EMPRESA NO ESTÉ AFILIADA)</t>
    </r>
  </si>
  <si>
    <r>
      <t xml:space="preserve">CELULAR  CENTRO TRABAJO
</t>
    </r>
    <r>
      <rPr>
        <b/>
        <sz val="8"/>
        <color indexed="10"/>
        <rFont val="Gill Sans MT"/>
        <family val="2"/>
      </rPr>
      <t>(OBLIGATORIO CUANDO LA EMPRESA NO ESTÉ AFILIADA)</t>
    </r>
  </si>
  <si>
    <r>
      <t xml:space="preserve">CORREO ELECTRÓNICO  CENTRO TRABAJO
</t>
    </r>
    <r>
      <rPr>
        <b/>
        <sz val="8"/>
        <color indexed="10"/>
        <rFont val="Gill Sans MT"/>
        <family val="2"/>
      </rPr>
      <t>(OBLIGATORIO CUANDO LA EMPRESA NO ESTÉ AFILIADA)</t>
    </r>
  </si>
  <si>
    <t>LOCALIDAD/
COMUNA 
SI EXISTE EN LA CIUDAD</t>
  </si>
  <si>
    <t>Marque con una X las siguientes autorizaciones:</t>
  </si>
  <si>
    <t>Autorizaciones para que  la ARL reporte la información que se genere de la afiliación o del reporte de las novedades a la base de datos de afiliados vigentes y a las entidades públicas que por sus funciones la requieran.</t>
  </si>
  <si>
    <t>Autorizaciones para que la ARL maneje los datos personales del afiliado o del responsable de la afiliación de acuerdo con lo previsto en la ley 1581 de 2012 y el decreto 1377 de 2013 compilado en el decreto 1074 de  2015 único reglamento del sector comercio, industria y turismo</t>
  </si>
  <si>
    <t>Autorización para que la ARL envíe información al correo electrónico o al celular como mensajes de texto.</t>
  </si>
  <si>
    <t>CODIGO SUBTIPO COTIZANTE</t>
  </si>
  <si>
    <t>PENSIONADO</t>
  </si>
  <si>
    <t>Dependiente pensionado por vejez, jubilación o invalidez  activo</t>
  </si>
  <si>
    <t>Independiente pensionado por vejez, jubilación o invalidez  activo.</t>
  </si>
  <si>
    <t>Cotizante pensionado con mesada superior  a 25 SMLMV</t>
  </si>
  <si>
    <t>CONDUCTOR DE SERVICIO PUBLICO</t>
  </si>
  <si>
    <t>Conductores del servicio público de transporte terrestre automotor individual de pasajeros en vehículos de taxi.</t>
  </si>
  <si>
    <t>Conductores del servicio público de transporte terrestre automotor individual de pasajeros en vehículos de taxi, no obligado  a cotizar pensión. No cotiza a pensiones si se encuentra en alguna de las situaciones de los subtipos de cotizantes 1,2,3,4,5 y 6.</t>
  </si>
  <si>
    <t>OTRO SUB TIPO</t>
  </si>
  <si>
    <t>Cotizante perteneciente a un régimen exceptuado de pensiones o entidades autorizadas a recibir aportes exclusivamente de un grupo de sus propios trabajadores.</t>
  </si>
  <si>
    <t>Residente en el exterior afiliado voluntario al Sistema general de pensiones y/o afiliado facultativo al sistema de subsidio familiar.</t>
  </si>
  <si>
    <t>Independiente agremiado o asociado (aporte voluntario a SGRL)</t>
  </si>
  <si>
    <t>Independiente voluntario al Sistema General de Riesgos Laborales</t>
  </si>
  <si>
    <t>Independiente con contrato de prestación de servicios superior a 1 mes.</t>
  </si>
  <si>
    <t>Concejal o edil de Junta Administradora Local del Distrito Capital de Bogotá amparado por póliza de salud</t>
  </si>
  <si>
    <t>Concejal municipal o distrital no amparado con póliza de salud</t>
  </si>
  <si>
    <t>Concejal municipal o distrital o edil de junta administradora local no amparado con póliza de salud beneficiario del Fondo de Solidaridad Pensional.</t>
  </si>
  <si>
    <t>Edil junta administradora local no beneficiario del fondo de solidaridad pensional</t>
  </si>
  <si>
    <t>Tipo de contrato</t>
  </si>
  <si>
    <t>1-Civil</t>
  </si>
  <si>
    <t>2-Comercial</t>
  </si>
  <si>
    <t>3-Admnistrativo</t>
  </si>
  <si>
    <t>PRIMER APELLIDO</t>
  </si>
  <si>
    <t>SEGUNDO APELLIDO</t>
  </si>
  <si>
    <t>PRIMER NOMBRE</t>
  </si>
  <si>
    <t>SEGUNDO NOMBRE</t>
  </si>
  <si>
    <t>64-Trabajador penitenciario</t>
  </si>
  <si>
    <t>67-Voluntarios en primera Respuesta aporte solo a Riesgos Laborales</t>
  </si>
  <si>
    <t>Trabajador penitenciario</t>
  </si>
  <si>
    <t>ACTIVIDAD ESPECIAL 
(TRABAJO EN ALTURAS)</t>
  </si>
  <si>
    <t>NO DEFINIDO</t>
  </si>
  <si>
    <t>Trabajo en Alturas - Res. 4272/21</t>
  </si>
  <si>
    <r>
      <t xml:space="preserve">ACTIVIDAD ESPECIAL 
</t>
    </r>
    <r>
      <rPr>
        <b/>
        <sz val="8"/>
        <color indexed="10"/>
        <rFont val="Gill Sans MT"/>
        <family val="2"/>
      </rPr>
      <t>(TRABAJO EN ALTURAS)</t>
    </r>
  </si>
  <si>
    <t>Colmena Seguros informa que la Defensoría del Consumidor Financiero es ejercida por el Dr. José Guillermo Peña Gonzalez, Defensor Suplente Carlos Alfonso Cifuentes Dirección: Av. 19 No. 114-09 Of 502 Bogotá, Colombia Teléfonos: (601) 2131370- 2131322 Celular: 321 924 0479 - 323 2322934 - 323 2322911 Correo Electrónico defensordelconsumidorfinanciero@colmenaseguros.com</t>
  </si>
  <si>
    <t>PT</t>
  </si>
  <si>
    <t>Permiso por Proteccion Temporal : es un documento expedido por el Ministerio de Relaciones Exteriores mediante la Resolución 1365 de 2021, para los nacionales venezolanos.</t>
  </si>
  <si>
    <t>Tarjeta de Identidad: es el documento expedido por la Registraduría Nacional del Estado Civil con el que se identifican los menores de edad entre 7 y 17 años. Debe ser reemplazada por la cedula de ciudadania.</t>
  </si>
  <si>
    <t>Registro Civil de Nacimiento: es el documento expedido por una notaría pública con el que se identifican los menores de 7 años. Debe ser reemplazado por la tarjeta de identidad.</t>
  </si>
  <si>
    <t>Código actividad</t>
  </si>
  <si>
    <t xml:space="preserve">Sector/Sección </t>
  </si>
  <si>
    <t xml:space="preserve">División </t>
  </si>
  <si>
    <t>Grupo</t>
  </si>
  <si>
    <t>DESCRIPCIÓN DE ACTIVIDAD ECONÓMICA FINAL</t>
  </si>
  <si>
    <t>Fabricación de productos textiles</t>
  </si>
  <si>
    <t>Preparación, hilatura, tejeduría y acabado de productos textiles</t>
  </si>
  <si>
    <t xml:space="preserve">Tejeduría de productos textiles, incluye producción de hilados, tejidos y similares a mano o con equipo no motorizado.  </t>
  </si>
  <si>
    <t>Tejeduría de productos textiles, incluye la fabricación de artículos confeccionados de materiales textiles, a partir de tejidos de producción propia a mano o con equipo no motorizado.</t>
  </si>
  <si>
    <t>Fabricación de otros productos textiles</t>
  </si>
  <si>
    <t>Fabricación de tapetes y alfombras para pisos, incluye la fabricación de tapices, esteras, tapetes a mano o con equipo no motorizado.</t>
  </si>
  <si>
    <t>Confección de prendas de vestir</t>
  </si>
  <si>
    <t>Confección de prendas de vestir, excepto prendas de piel</t>
  </si>
  <si>
    <t>Confección de prendas de vestir, excepto prendas de piel, incluye pequeños talleres, confección de prendas de vestir sobre medidas y/o en serie, sombreros y gorros, incluso de piel, confección de ropa y confección de partes de los productos mencionados.</t>
  </si>
  <si>
    <t>COMERCIO AL POR MAYOR Y AL POR MENOR; REPARACIÓN DE VEHÍCULOS AUTOMOTORES Y MOTOCICLETAS</t>
  </si>
  <si>
    <t>Comercio, mantenimiento y reparación de vehículos automotores y
motocicletas, sus partes, piezas y accesorios</t>
  </si>
  <si>
    <t>Comercio, mantenimiento y reparación de motocicletas y de sus partes, piezas y accesorios</t>
  </si>
  <si>
    <t xml:space="preserve">Comercio comercio al por mayor y al por menor de motocicletas de sus partes, piezas y accesorios; incluye pequeños establecimientos comerciales que se dedican al mantenimiento y reparación de motocicletas de pequeña potencia o ciclomotores y trineos motorizados, nuevos y usados, sus partes, piezas y accesorios. </t>
  </si>
  <si>
    <t>Mantenimiento y reparación de motocicletas y de sus partes y piezas, incluye las actividades de mantenimiento y reparación de motocicletas y trineos motorizados, así como de todo tipo de partes y piezas de los mismos.</t>
  </si>
  <si>
    <t>Comercio al por mayor y en comisión o por contrata, excepto el comercio de vehículos automotores y motocicletas</t>
  </si>
  <si>
    <t>Comercio al por mayor a cambio de una retribución o por contrata</t>
  </si>
  <si>
    <t>Comercio al por mayor a cambio de una retribución o por contrata, incluye la a venta de: materias primas agropecuarias, animales vivos y aves muertas.</t>
  </si>
  <si>
    <t xml:space="preserve">Comercio al por mayor a cambio de una retribución o por contrata, incluye agentes dedicados a la venta de: materias primas agropecuarias, bebidas y tabaco; productos semiacabados textiles, prendas de vestir, pieles, casas de subasta al por mayor y comisionistas  y otros mayoristas que comercian en nombre y por cuenta de terceros;  actividades de las personas que ponen en contacto a vendedores y compradores y realizan transacciones comerciales en nombre de un ordenante (comprador), incluidas las realizadas por internet. </t>
  </si>
  <si>
    <t>Comercio al por mayor de materias primas agropecuarias; animales vivos</t>
  </si>
  <si>
    <t xml:space="preserve">Comercio al por mayor de materias primas agropecuarias; animales vivos incluye, comercio al por mayor de frutos y plantas ornamentales. </t>
  </si>
  <si>
    <t>Comercio al por mayor de materias primas agropecuarias; animales vivos incluye comercio al por mayor de materias primas agropecuarias; animales vivos y sus productos pieles en bruto, cueros, materiales, desperdicios, residuos y subproductos agropecuarios que se utilizan para producir alimentos para animales.</t>
  </si>
  <si>
    <t>Comercio al por mayor de alimentos, bebidas y tabaco</t>
  </si>
  <si>
    <t xml:space="preserve">Comercio al por mayor de productos alimenticios, incluye ventas de frutas, legumbres y hortalizas, productos lácteos, huevos y productos de huevos, aceites y grasas comestibles, productos de confitería, panadería y productos farináceos, café transformado, té, cacao y chocolate y especias, salsas, y otros preparados alimenticios. </t>
  </si>
  <si>
    <t xml:space="preserve">Comercio al por mayor de productos alimenticios, incluye el comercio al por mayor de alimentos procesados para animales domésticos. </t>
  </si>
  <si>
    <t>Comercio al por mayor de materias primas agropecuarias; animales vivos, incluye granos y semillas, frutos oleaginosos, flores, plantas y sus partes, tabaco en bruto, café pergamino (incluida la pasilla de producción), café trillado.</t>
  </si>
  <si>
    <t>Comercio al por mayor de artículos y enseres domésticos (incluidas prendas de vestir)</t>
  </si>
  <si>
    <t>Comercio al por mayor de productos textiles, productos confeccionados para uso doméstico, incluye .comercio al por mayor de todo tipo de productos textiles, elaborados con fibras naturales, artificiales, sintéticas y sus mezclas, hilados, tejidos y telas en general; comercio al por mayor de lencería y productos confeccionados para uso doméstico, como: frazadas,mantas de viaje, ropa de cama, cortinas, cenefas, entre otros, y otros artículos para el hogar, confeccionados con tejidos de cualquier material textil; comercio al por mayor de materiales básicos para fabricar alfombras y tapices; comercio al por mayor de artículos de mercería: agujas, hilo para coser, entre otros.</t>
  </si>
  <si>
    <t>Comercio al por mayor de prendas de vestir, incluye todo tipo de prendas de vestir (incluso las prendas de vestir de cuero), para hombres, mujeres, niños y bebés ropa interior, de dormir, de etiqueta, de trabajo, para practicar deportes, entre otros y de todo tipo de accesorios para prendas de vestir y de artículos elaborados en piel.</t>
  </si>
  <si>
    <t>Comercio al por mayor de calzado de cualquier material y para todo uso y partes para calzado.</t>
  </si>
  <si>
    <t>Comercio  al  por  mayor  de  aparatos  y  equipo  de  uso  doméstico,  incluye electrodomésticos y gas doméstico, refrigeradores,  lavadoras,  máquinas para secar ropa, máquinas lavaplatos, aspiradoras, aparatos para calefacción, hornos, asadores, estufas, calentadores, entre otros, para uso doméstico, amplificadores, consolas,  parlantes,  equipos  de  reproducción  de  sonido,  radio  televisión  y comunicaciones, discos, cintas, CD, DVD, Blu-ray Disc y demás dispositivos de almacenamiento de audio y de video grabados.</t>
  </si>
  <si>
    <t>Comercio  al  por  mayor  de  aparatos  y  equipo  de  uso  doméstico,  incluye  el comercio al por mayor de artículos y utensilios de uso doméstico tales como cubiertos, vajillas, artículos de iluminación, cristalería, artículos de cerámica y utensilios  de  madera,  de  mimbre  y  de  corcho  para  mesa,  tocador,  cocina  o similares.</t>
  </si>
  <si>
    <t>Comercio al por mayor de productos farmacéuticos, medicinales, cosméticos y de tocador,  incluye  productos  farmacéuticos  y  medicinales,  productos  botánicos, artículos de perfumería, cosméticos y jabones de tocador y jabones detergentes, además de los preparados orgánicos tensoactivos envase y empaque de dichos productos, cuando se realiza por cuenta propia.</t>
  </si>
  <si>
    <t>Comercio al por mayor de productos farmacéuticos, medicinales, cosméticos y de tocador, incluye el comercio al por mayor de artículos ortésicos y protésicos, drogas veterinarias y artículos para uso veterinario; envase y empaque de dichos productos, cuando se realiza por cuenta propia.</t>
  </si>
  <si>
    <t>Comercio al por mayor de otros utensilios domésticos n.c.p., incluye:  muebles colchones, somieres y artículos de uso doméstico n.c.p., bicicletas sus partes y accesorios,  material de limpieza y pulido (desodorizadores de ambientes, ceras artificiales, betunes, entre otros)., artículos fotográficos y ópticos (ej.: gafas de sol, binoculares, lupas),  juegos, juguetes, artículos de piñatería, relojes y artículos de joyería, artículos deportivos, artículos de viaje, de cuero natural y de imitación de cuero,  maletas,  bolsos  de  mano,  carteras,  y  artículos  de  talabartería  y guarnicionería (sillas de montar), paraguas, instrumentos musicales,  artículos de papelería, libros, revistas y periódicos entre otros.</t>
  </si>
  <si>
    <t>Comercio al por mayor de maquinaria y equipo</t>
  </si>
  <si>
    <t>Comercio  al  por  mayor  de  computadores,  equipo  periférico  y  programas  de informática.</t>
  </si>
  <si>
    <t>Comercio al por mayor de otros tipos de maquinaria y equipo n.c.p., incluye el comercio al por mayor de equipo, artículos e instrumentos médicos, quirúrgicos y para laboratorio, muebles, maquinaria y equipo de oficina excepto computadores y  equipo  periférico,  instrumentos  y  equipo  de  medición,  partes,  piezas  y accesorios.</t>
  </si>
  <si>
    <t>Comercio al por mayor especializado de otros productos</t>
  </si>
  <si>
    <t>Comercio al por mayor de combustibles sólidos, líquidos, gaseosos y productos conexos, incluye comercio al por mayor de grasas, lubricantes y aceites.</t>
  </si>
  <si>
    <t>Comercio al por mayor de materiales de construcción, artículos de ferretería, pinturas sin mezclado), productos de vidrio, equipo y materiales de fontanería y calefacción, incluye comercio al por mayor de pinturas y barnices (sin mezclado).</t>
  </si>
  <si>
    <t>Comercio al por mayor de productos químicos básicos, cauchos y plásticos en formas primarias y productos químicos de uso agropecuario, incluye materiales colorantes,  plástico  incluso  el  plástico  celular  (espuma),  caucho  en  formas primarias, el comercio al por mayor de sustancias químicas de uso industrial como:  anilina,  tinta  de  imprenta,  aceites  esenciales,  parafina,  aromas  y aromatizantes, el comercio al por mayor de abonos y derivados del almidón, colorantes, resinas sintéticas.</t>
  </si>
  <si>
    <t>Comercio al por mayor de otros productos n.c.p., incluye el comercio al por mayor de fibras textiles, papel a granel y piedras preciosas, suministros de embalaje.</t>
  </si>
  <si>
    <t>Comercio al por mayor no especializado</t>
  </si>
  <si>
    <t>Comercio al por mayor no especializado, incluye el comercio de una variedad de productos sin ninguna especialización en particular.</t>
  </si>
  <si>
    <t>Comercio al por menor (incluso el comercio al por menor de combustibles), excepto el de vehículos automotores y motocicletas</t>
  </si>
  <si>
    <t>Comercio al por menor en establecimientos no especializados</t>
  </si>
  <si>
    <t>Comercio  al  por  menor  en  establecimientos  no  especializados  con  surtido compuesto   principalmente   por   alimentos,   bebidas   o   tabaco,   incluye establecimientos no especializados de comercio al por menor de productos cuyo surtido está compuesto principalmente de alimentos (víveres en general) bebidas o tabaco, cosméticos, vestuario.</t>
  </si>
  <si>
    <t>Comercio  al  por  menor  en  establecimientos  no  especializados,  con  surtido compuesto principalmente por alimentos, bebidas o tabaco, incluye expendio de otras  mercancías  para  consumo  de  los  hogares  tales,  electrodomésticos, muebles, artículos de ferretería, entre otros</t>
  </si>
  <si>
    <t>Comercio  al  por  menor  en  establecimientos  no  especializados,  con  surtido compuesto  principalmente  por  productos  diferentes  de  alimentos  (víveres  en general), bebidas y tabaco; incluye los establecimientos denominados bazares, cacharrerías,  quincallerías,  con  surtido  diverso  de  mercancías  tales  como cosméticos, artículos escolares, mercerías, tarjetas, juguetería, fantasías, entre otros.</t>
  </si>
  <si>
    <t>Comercio al por menor de alimentos (víveres en general), bebidas y tabaco, en establecimientos especializados</t>
  </si>
  <si>
    <t>Comercio al por menor de leche, productos lácteos y huevos en establecimientos especializados,  incluye  comercio  al  por  menor  de  leche,  productos  lácteos (mantequilla,  quesos,  cuajadas,  cremas  de  leche,  yogur)  y  huevos,  sin autotransporte.</t>
  </si>
  <si>
    <t>Comercio al por menor de carnes (incluye aves de corral), productos cárnicos, pescado fresco, preparado o en conserva, mariscos y  productos de mar, en establecimientos  especializados,  incluye  venta  de  productos  cárnicos  y  de salsamentaria.</t>
  </si>
  <si>
    <t>Comercio al por menor de bebidas y productos del tabaco en establecimientos especializados, incluye cigarrerías y establecimientos especializados de bebidas alcohólicas y no alcohólicas para ser consumidas fuera del lugar de venta, el surtido de estos establecimientos está constituido principalmente por cervezas, aguardiente, vinos, champañas, aguas minerales naturales, gaseosas, jugos de fruta, entre otros.</t>
  </si>
  <si>
    <t>Comercio al por menor de bebidas y productos del tabaco en establecimientos especializados, incluye comercio al por menor de productos de tabaco tales como cigarros, cigarrillos, picaduras, tabaco para mascar y rapé y de hielo, helados y refrescos.</t>
  </si>
  <si>
    <t>Comercio al por menor de otros productos alimenticios n.c.p., en establecimientos especializados,  incluye  leche  en  polvo,  miel  natural,  avena  en  hojuelas,  sal común,  café,  té,  azúcar,  cacao,  especias,  entre  otros;  confitería  o  dulcería, preparados principalmente con azúcar, frutas, nueces secas confitadas, gomas de mascar, caramelos, turrones, jaleas, bocadillos, entre otros.</t>
  </si>
  <si>
    <t>Comercio al por menor de otros productos alimenticios n.c.p., en establecimientos especializados,  incluye  aceites  y  grasas  animales  y  vegetales,  almidones, productos farináceos, productos de panadería.</t>
  </si>
  <si>
    <t>Comercio al por menor de combustible, lubricantes, aditivos y productos de limpieza para automotores, en establecimientos especializados</t>
  </si>
  <si>
    <t>Comercio al por menor de lubricantes (aceites, grasas), aditivos y productos de limpieza para vehículos automotores, incluye: comercio al por menor de todo tipo de  lubricantes,  aditivos,  refrigerantes  y  productos  de  limpieza para  vehículos automotores, motocicletas, trineos motorizados y embarcaciones.</t>
  </si>
  <si>
    <t>Comercio al por menor de equipos de informática y de comunicaciones, en
establecimientos especializados</t>
  </si>
  <si>
    <t>Comercio  al  por  menor  de  computadores,  equipos  periféricos,  programas  de informática y equipos de telecomunicaciones en establecimientos especializados, incluye comercio al por menor de computadores, equipo periférico, consolas de videojuegos,  programas  de  informática  no  personalizados  y  de  equipos  de telecomunicaciones, como teléfonos celulares, buscapersonas etc.</t>
  </si>
  <si>
    <t>Comercio  al  por  menor  de  equipos  y  aparatos  de  sonido  y  de  video  en establecimientos especializados, incluye comercio al por menor de equipos radio y televisión, equipo estereofónico y aparatos de reproducción y de grabación de CD, DVD, Blu-ray Disc; demás dispositivos de almacenamiento y reproducción de audio y de video; de micrófonos, amplificadores, parlantes, consolas, entre otros.</t>
  </si>
  <si>
    <t>Comercio al por menor de otros enseres domésticos en establecimientos
especializados</t>
  </si>
  <si>
    <t>Comercio al por menor de productos textiles en establecimientos especializados, incluye el comercio de lana (y de otros hilados para tejer y bordar), tejidos de fibras textiles, afelpados y telas en general elaboradas con fibras naturales, artificiales y sintéticas., de mercería: agujas, hilo para coser, cintas, encajes ente otros.</t>
  </si>
  <si>
    <t>Comercio al por menor de artículos de ferretería, pinturas, barnices, lacas, vinilos, masillas,  esmaltes,  pigmentos  y  productos  de  vidrio  en  establecimientos especializados,  incluye  material  y  equipo  de  bricolaje  o  maquinaria  ligera  e implementos para industria en general.</t>
  </si>
  <si>
    <t>Comercio al por menor de artículos de ferretería, pinturas, barnices, lacas, vinilos, masillas,  esmaltes,  pigmentos  y  productos  de  vidrio  en  establecimientos especializados, incluye comercio al por menor de pinturas,</t>
  </si>
  <si>
    <t>Comercio al por menor de tapices, alfombras y cubrimientos para paredes y pisos en establecimientos especializados, incluye comercio de  tapices, alfombras y persianas, papel para empapelar y recubrimientos para pisos.</t>
  </si>
  <si>
    <t>Comercio al por menor de electrodomésticos y gas doméstico de uso doméstico; muebles y equipos de iluminación, incluye comercio al por menor de muebles, artículos  de  iluminación  y  todo  tipo  de  electrodomésticos  y  gasodomésticos: refrigeradores, lavadoras, máquinas para secar ropa, lavaplatos, aspiradoras, aparatos para calefacción, hornos, asadores, estufas, calentadores, entre otros.</t>
  </si>
  <si>
    <t>Comercio al por menor de artículos y utensilios de uso doméstico, incluye el comercio de cubiertos, vajilla, cristalería, y objetos de porcelana y de cerámica; productos  de  madera  corcho  y  mimbre,  instrumentos  musicales  y  partituras; lencería y todo tipo de confecciones para el hogar elaboradas en materiales textiles; ropa de cama, mantelería, toallas de baño, paños de cocina, cortinas, visillos, frazadas, cobertores, acolchados, etc., y otros artículos de uso doméstico.</t>
  </si>
  <si>
    <t>Comercio  al  por  menor  de  otros  artículos  domésticos  en  establecimientos especializados, incluye comercio de  enseres y aparatos de uso doméstico n.c.p, recuerdos, artesanías y artículos religiosos incluso velas,  sistemas de seguridad como dispositivos de cierre, cajas de caudales y cajas fuertes sin servicio de monitoreo, preparados para perfumar o desodorizar ambientes, preparados para limpiar  y  pulir  como  detergentes  y  preparados  para  lavar,  betunes,  lustres  y cremas para calzado, lustres y cremas para muebles, pisos y otros usos, comercio de paraguas, el comercio de monedas, billetes y estampillas de colección, de extintores.</t>
  </si>
  <si>
    <t>Comercio  al  por  menor  de  otros  artículos  domésticos  en  establecimientos especializados,   incluye   comercio   de   animales   domésticos   y   alimentos concentrados  para  los  mismos,  en  establecimientos.  Además,  incluye  las actividades propias de las tiendas que comercializan accesorios y suministros para mascotas.</t>
  </si>
  <si>
    <t>Comercio al por menor de artículos culturales y de entretenimiento en establecimientos especializados</t>
  </si>
  <si>
    <t>Comercio al por menor de libros, periódicos, materiales y artículos de papelería y escritorio en establecimientos especializados, incluye comercio al por menor de libros, revistas, periódicos y artículos de filatelia, papelería, útiles escolares y de escritorio, distintos de los de uso específico en oficina.</t>
  </si>
  <si>
    <t>Comercio   al   por   menor   de   artículos   deportivos   en   establecimientos especializados; incluye comercio al por menor de bicicletas, patines, monopatines, cañas de pescar, artículos para acampar, botes y demás artículos deportivos en general.</t>
  </si>
  <si>
    <t>Comercio al por menor de otros artículos culturales y de entretenimiento n.c.p. en establecimientos  especializados,  incluye  el  comercio  de:  discos  compactos, casetes de música, cintas de video y DVD, Blu-ray Disc y demás dispositivos de almacenamiento de audio y de video juegos, juguetes, artículos de piñatería y materiales para manualidades artísticas.</t>
  </si>
  <si>
    <t>Comercio al por menor de otros productos en establecimientos especializados</t>
  </si>
  <si>
    <t>Comercio al por menor de prendas de vestir y sus accesorios (incluye artículos de piel)  en  establecimientos  especializados,  incluye  comercio  al  por  menor  de prendas de vestir como guantes, corbatas, tirantes, etcétera., artículos de piel, accesorios de vestir y ropa deportiva.</t>
  </si>
  <si>
    <t>Comercio al por menor de todo tipo de calzado y artículos de cuero y sucedáneos del cuero en establecimientos especializados, incluye el comercio de calzados, artículos de cuero y accesorios de viaje de cuero natural y cuero artificial o de imitación, zapatos deportivos.</t>
  </si>
  <si>
    <t>Comercio al por menor de productos farmacéuticos y medicinales, cosméticos y artículos  de  tocador  en  establecimientos  especializados,  incluye  comercio  de productos  farmacéuticos,  medicinales,  botánicos,  homeopáticos,  ortopédicos, ortésicos y protésicos, cosméticos, farmacéuticos veterinarios, tiendas naturistas.</t>
  </si>
  <si>
    <t>Comercio  al  por  menor  de  otros  productos  nuevos  en  establecimientos especializados,   incluye   comercio   de   equipo   y   artículos    fotográficos, cinematográficos, ópticos y de precisión, relojes, joyas y artículos de plata en general,  armas,  municiones,  sellos  y  productos  no  alimenticios,  floristerías, actividades de galerías de arte comerciales.</t>
  </si>
  <si>
    <t>Comercio  al  por  menor  de  otros  productos  nuevos  en  establecimientos especializados, incluye comercio de artículos ópticos y de precisión, relojes, joyas y las actividades de ópticas.</t>
  </si>
  <si>
    <t>Comercio al por menor de artículos de segunda mano, incluye comercio de libros, antigüedades,   prendas   de   vestir   y   otros   artículos   de   segunda   mano, comercialización de artículos mediante contrato de compraventa con pacto de retroventa, casas de subastas (al por menor).</t>
  </si>
  <si>
    <t>Comercio al por menor en puestos de venta móviles</t>
  </si>
  <si>
    <t>Comercio al por menor de alimentos, bebidas y tabaco en puestos de venta móviles, incluye venta de alimentos, bebidas y tabaco en puestos de venta y mercados.</t>
  </si>
  <si>
    <t>Comercio al por menor de productos textiles, prendas de vestir y calzado en puestos de venta móviles, incluye comercio al por menor de productos textiles, prendas de vestir y calzado en puestos de venta y mercados.</t>
  </si>
  <si>
    <t>Comercio al por menor de otros productos en puestos de venta móviles, incluye comercio al por menor de otros productos en puestos de venta y mercados como por ejemplo: tapices y alfombras, libros, juguetes, aparatos de uso doméstico; productos electrónicos de consumo, grabaciones de música y video, etcétera.</t>
  </si>
  <si>
    <t>Comercio al por menor no realizado en establecimientos, puestos de venta o mercados</t>
  </si>
  <si>
    <t>Comercio al por menor realizado a través de internet, incluye la venta directa y subastas a través de internet.</t>
  </si>
  <si>
    <t>Comercio al por menor realizado a través de casas de venta o por correo, incluye ventas directas a través de televisión, radio y teléfono por anuncios, catálogos o cualquier otro medio de publicidad.</t>
  </si>
  <si>
    <t>Otros tipos de comercio al por menor no realizado en establecimientos, puestos de venta o mercados, incluye  comercio al por menor de productos de todo tipo como las ventas directas y ventas realizadas por vendedores a domicilio, venta mediante máquinas expendedoras y a cambio de una retribución o por contrata, agentes comisionistas (no en almacenes) , actividades de subastas diferentes de las  realizadas  por  internet;  venta  directa  de  combustible  (combustible  para calefacción, leña) entregado directamente en los establecimientos de los clientes.</t>
  </si>
  <si>
    <t>ALOJAMIENTO Y SERVICIO DE COMIDA</t>
  </si>
  <si>
    <t>Actividades de servicios de comidas y bebidas</t>
  </si>
  <si>
    <t>Actividades de restaurantes, cafeterías y servicio móvil de comidas</t>
  </si>
  <si>
    <t>Expendio  de  comidas  preparadas  en  cafeterías,  incluye  la  preparación  y  el expendio de alimentos para su consumo inmediato, mediante el servicio a la mesa. Por lo general, estos establecimientos expenden alimentos ligeros (que no constituyen comidas completas) que pueden ser o no, preparados dentro del establecimiento.  No  presentan  una  decoración  estandarizada  y  pueden  o  no suministrar bebidas alcohólicas y no alcohólicas.</t>
  </si>
  <si>
    <t>INFORMACIÓN Y COMUNICACIONES</t>
  </si>
  <si>
    <t>Actividades de edición</t>
  </si>
  <si>
    <t>Edición de programas de informática (software)</t>
  </si>
  <si>
    <t>Edición de programas de informática (software), incluye la edición  de programas informáticos comerciales (no personalizados), sistemas operativos, aplicaciones comerciales y otras aplicaciones, Juegos informáticos para todas las plataformas</t>
  </si>
  <si>
    <t>Desarrollo de sistemas informáticos (planificación, análisis, diseño, programación, pruebas), consultoría informática y actividades
relacionadas</t>
  </si>
  <si>
    <t>Actividades de desarrollo de sistemas informáticos (planificación, análisis, diseño, programación, pruebas), incluye análisis, diseño de la estructura, el contenido y/o escritura del código informático, programas de sistemas operativos, aplicaciones de  programas  informáticos,  bases  de  datos,  desarrollo  de  soluciones  web, personalización de programas informáticos.</t>
  </si>
  <si>
    <t>Actividades  de  consultoría  informática  y  actividades  de  administración  de instalaciones  informáticas,  incluye  servicios  de  consultoría  en  el  diseño  de sistemas de administración de información y en equipos de informática, servicios de  gerencia  y  operación  en  sitio  de  sistemas  informáticos  y/o  instalaciones informáticas de procesamiento de datos.</t>
  </si>
  <si>
    <t>Actividades  de  consultoría  informática  y  actividades  de  administración  de instalaciones informáticas, incluye los servicios de consultoría para sistemas de ingeniería y fabricación asistida por computador y análisis de requerimientos para la instalación de equipos informáticos, la planificación y el diseño de los sistemas informáticos que integran el equipo (hardware), programas informáticos (software) y tecnologías de las comunicaciones (incluye redes de área local [LAN], red de área extensa [WAN], entre otras).</t>
  </si>
  <si>
    <t>Otras actividades de las tecnologías de información y las actividades relacionadas con informática no clasificadas en otras partes, incluye la recuperación de la información de los ordenadores en casos de desastre informático, configuración, instalación de software o programas informáticos.</t>
  </si>
  <si>
    <t>Actividades de servicios de información</t>
  </si>
  <si>
    <t>Procesamiento de datos, alojamiento (hosting) y actividades relacionadas; portales web</t>
  </si>
  <si>
    <t>Procesamiento de datos, alojamiento (hosting) y actividades relacionadas, incluye suministro   de   infraestructura   para   servicios   de   hosting,   servicios   de procesamiento de datos y actividades conexas relacionadas, alojamiento de sitios web, servicios de transmisión de secuencias de video por internet (streaming), aplicaciones, suministro a los clientes de acceso en tiempo compartido a servicios centrales.</t>
  </si>
  <si>
    <t>Procesamiento de datos, alojamiento (hosting) y actividades relacionadas, incluye el   funcionamiento   de   oficinas   de   servicio   de   informática   dedicadas   al procesamiento de datos y alojamiento web, el suministro de servicio de registro, tabulación, digitación de datos, escaneo óptico de datos y de documentos.</t>
  </si>
  <si>
    <t>Portales web, incluye la explotación de los sitios web para generar y mantener extensas bases de datos y de contenido en un formato de fácil búsqueda, portales de internet y que funcionan como portales de internet, tales como sitios de medios de difusión que proporcionan los contenidos que se actualizan de forma periódica.</t>
  </si>
  <si>
    <t>Otras actividades de servicio de información</t>
  </si>
  <si>
    <t>Otras actividades de servicio de información n.c.p., incluye otras actividades de servicio de información no clasificadas en otra parte, tales como: servicios de información telefónica; servicios de búsqueda de información, a cambio de una retribución o por contrata; servicios de selección de noticias, servicios de recorte de noticias, servicio de elaboración de hojas de vida, servicio de escritura de discursos, traducción y transcripción de textos.</t>
  </si>
  <si>
    <t>ACTIVIDADES FINANCIERAS Y SEGUROS</t>
  </si>
  <si>
    <t>Actividades de servicios financieros, excepto las de seguros y de pensiones</t>
  </si>
  <si>
    <t>Intermediación monetaria</t>
  </si>
  <si>
    <t>Banco  Central,  incluye  actuar  como  autoridad  monetaria,  cambiaria  y  como agente fiscal en la contratación de créditos internos y externos, recepción de depósitos   usados   en   operaciones   de   compensación   entre   instituciones financieras, la inversión, el depósito en custodia y la disposición de las reservas internacionales  de  divisas,  emisión  y  administración  de  la  moneda  nacional; ejercer la función de banco del Gobierno y ser banquero y prestamista de última instancia de los establecimientos de crédito públicos y privados; otorgamiento de créditos o garantías a favor del Estado y la recepción en depósito de fondos de la nación y de las entidades públicas; servir como agente del Gobierno en la edición, colocación y administración en el mercado de los títulos de deuda pública.</t>
  </si>
  <si>
    <t>Bancos  comerciales,  incluye  la  captación  de  recursos  en  cuenta  corriente bancaria, captación de otros depósitos a la vista o a término (cuentas de ahorro, certificados de depósito a término [CDT], entre otros), transferibles por cheque o medio electrónico, con el objeto de realizar operaciones activas de crédito.</t>
  </si>
  <si>
    <t>Otros tipos de intermediación monetaria</t>
  </si>
  <si>
    <t>Actividades de las corporaciones financieras, incluye la captación de recursos a término, a través de depósitos o de instrumentos de deuda a plazo.</t>
  </si>
  <si>
    <t>Actividades de las compañías de financiamiento, incluye la captación de recursos mediante depósitos a término, con el objeto primordial de realizar operaciones activas de crédito para facilitar la comercialización de bienes y servicios y realizar operaciones de arrendamiento financiero o leasing.</t>
  </si>
  <si>
    <t>Banca de segundo piso, incluye instituciones de otorgamiento de crédito a largo plazo  en  forma  de  crédito  de  fomento  a  los  diferentes  sectores  productivos prioritarios de la economía nacional y a los segmentos empresariales, a través de mecanismos de redescuento, mediante intermediarios financieros autorizados; se incluyen  entidades  como  Bancoldex  y  Findeter,  que  emiten  certificados  de depósito a término.</t>
  </si>
  <si>
    <t>Actividades de las cooperativas financieras, incluye captación de depósitos, a la vista o a término de asociados o de terceros para colocarlos nuevamente a través de operaciones activas de crédito y, en general, el aprovechamiento o la inversión.</t>
  </si>
  <si>
    <t>Fideicomisos, fondos (incluye fondos de cesantías) y entidades financieras similares</t>
  </si>
  <si>
    <t>Fideicomisos, fondos y entidades financieras similares, incluye los fideicomisos, legados o cuentas de agencia, administrados en nombre de los beneficiarios en virtud de un contrato de fiducia, un testamento o un contrato de representación, actividades de personas jurídicas organizadas para la mancomunión de valores u otros activos financieros, sin gestión, en nombre de accionistas o beneficiarios; actividades de carteras colectivas.</t>
  </si>
  <si>
    <t>Fondos de cesantías, incluye los fondos constituidos con patrimonio autónomo, conformados por los aportes de cesantías de los trabajadores que se encuentren afiliados al mismo.</t>
  </si>
  <si>
    <t>Otras actividades de servicio financiero, excepto las de seguros y pensiones</t>
  </si>
  <si>
    <t>Leasing financiero (arrendamiento financiero), incluye actividades de financiación y arrendamiento, en las que el término del contrato cubre aproximadamente la duración de la vida útil prevista de un activo.</t>
  </si>
  <si>
    <t>Actividades financieras de fondos de empleados y otras formas asociativas del sector solidario, incluye   cooperativas de ahorro y crédito, cuya función principal consiste en adelantar actividad financiera exclusivamente con sus asociados; cooperativas multiactivas o integrales con sección de ahorro y crédito, fondos de empleados, fondos mutuos de inversión.</t>
  </si>
  <si>
    <t>Actividades de compra de cartera o factoring, incluye compra de los créditos originados por la venta de mercancías a corto plazo</t>
  </si>
  <si>
    <t>Otras actividades de distribución de fondos, incluye compañías de convenios de liquidación por adelantado, inversión por cuenta propia, tales como empresas de capital de riesgo, clubes de inversión, suscripción de créditos recíprocos, opciones y otras operaciones financieras de cobertura.</t>
  </si>
  <si>
    <t>Instituciones  especiales  oficiales,  incluye  servicio  financiero  realizado  por instituciones que no practican la intermediación monetaria y cuya función principal es ofrecer créditos, préstamos, hipotecas, transacciones con tarjetas de crédito, entre otros.</t>
  </si>
  <si>
    <t>Otras actividades de servicio financiero, excepto las de seguros y pensiones n.c.p., incluye las actividades de las casas de empeño, concesión de crédito a los consumidores, al igual que las actividades de los prestamistas.</t>
  </si>
  <si>
    <t>Otras actividades de servicio financiero, excepto las de seguros y pensiones n.c.p., incluye el otorgamiento de crédito para la adquisición de vivienda por instituciones financieras especializadas que no reciben depósitos como la caja de vivienda  militar  y  las  actividades  financieras  de  las  cajas  de  compensación familiar.</t>
  </si>
  <si>
    <t>Otras actividades de servicio financiero, excepto las de seguros y pensiones n.c.p., incluye las actividades de giro postal y cajas de ahorro postal, entre otros.</t>
  </si>
  <si>
    <t>Otras actividades de servicio financiero, excepto las de seguros y pensiones n.c.p., incluye las actividades de las sociedades de cartera.</t>
  </si>
  <si>
    <t>Seguros (incluso el reaseguro), seguros sociales y fondos de pensiones, excepto la seguridad social</t>
  </si>
  <si>
    <t>Seguros</t>
  </si>
  <si>
    <t>Seguros generales, incluye  servicios de seguros distintos de los de seguro de vida; además incluye los planes de medicina prepagada, servicios de seguros distintos de los de seguro de vida, como los seguros de accidentes personales, de  automóviles,    agrícolas,  viaje,  de  aviación  y  navegación,  cumplimiento, educativo,   hogar,   contra   Incendio,     terremotos,   de   minas   y  petroleros; relacionados con montaje y rotura de maquinarias; de responsabilidad civil; de semovientes;  contra  sustracción;  contra  todo  riesgo  para  contratistas;  de transporte por carretera, marítimo y aéreo; de crédito; de manejo y cumplimiento; de desempleo entre otros.</t>
  </si>
  <si>
    <t>Seguros de vida, incluye seguros de vida individual, seguros colectivos de vida y seguros de exequias entre otros.</t>
  </si>
  <si>
    <t>Reaseguros, incluye el aseguramiento a compañías de seguros por parte de otra compañía aseguradora, mediante contratos entre el asegurador y un tercero para ceder parte del riesgo.</t>
  </si>
  <si>
    <t>Capitalización,  incluye  la  constitución  de  capitales  determinados  a  través  del ahorro, a cambio de desembolsos únicos o periódicos, con posibilidad o sin ella de reembolsos anticipados por medio de sorteos.</t>
  </si>
  <si>
    <t>Actividades auxiliares de las actividades de servicios financieros</t>
  </si>
  <si>
    <t>Actividades auxiliares de las actividades de servicios financieros, excepto las de seguros y pensiones</t>
  </si>
  <si>
    <t>Administración de mercados financieros, incluye la administración y supervisión de los mercados financieros por corporaciones independientes de las autoridades públicas, tales como: bolsas de contratos de productos básicos, bolsas de futuros, mercados  bursátiles,  bolsas  de  opciones  sobre  acciones  o  sobre  productos básicos.</t>
  </si>
  <si>
    <t>Administración de mercados financieros, incluye actividades de las bolsas de valores,  transacciones  en  títulos  valores;  control  operativo  y  técnico  del funcionamiento del mercado bursátil, al igual que la canalización de los recursos del público hacia la inversión en empresas (sociedades anónimas), mediante su capitalización.</t>
  </si>
  <si>
    <t>Corretaje de valores y de contratos de productos básicos, incluye operaciones de agentes que intervienen en los mercados financieros en nombre de terceros, comisionistas de bolsa e independientes, corretaje de valores y de contratos de productos básicos y actividades conexas. La constitución y administración de los fondos de valores como también las actividades de las sociedades comisionistas de bolsa.</t>
  </si>
  <si>
    <t>Otras actividades relacionadas con el mercado de valores, incluye actividades de las sociedades calificadoras de valores, depósitos centralizados de valores y actividades conexas.</t>
  </si>
  <si>
    <t>Actividades de las casas de cambio, incluye operaciones de cambio relacionadas con el envío o recepción de giros y remesas en moneda extranjera; compra y venta  de  divisas  tanto  a  los  intermediarios  del  mercado  cambiario  como  las destinadas al proceso de importación y de exportación de bienes e inversiones de capital e inversiones de capital en el exterior.</t>
  </si>
  <si>
    <t>Actividades de los profesionales de compra y venta de divisas, incluye la compra y  venta  de  manera  profesional  de  divisas  en  efectivo  y  cheques  de  viajero desarrollado exclusivamente por residentes en el país, en un establecimiento de comercio con jurisdicción en la zona donde va a prestar el servicio, el cual debe tener una ventanilla para atención al público.</t>
  </si>
  <si>
    <t>Otras actividades auxiliares de las actividades de servicios financieros n.c.p., incluye  las  actividades  de  servicios  financieros  no  clasificadas  en  otra  parte, incluso las actividades de tramitación y liquidación de transacciones financieras, asesoramiento financiero en inversiones, actividades de asesores y corredores hipotecarios; mesas de dinero, evaluadores de riesgo financiero, entre otros.</t>
  </si>
  <si>
    <t>Actividades de administración de fondos</t>
  </si>
  <si>
    <t>Actividades  de  administración  de  fondos,  incluye  servicios  de  administración fiduciaria y de custodia a cambio de una retribución o por contrata, administración de fondos de pensiones y fondos de cesantías; administración de fondos mutuos de inversión y otros fondos de inversión.</t>
  </si>
  <si>
    <t>Actividades inmobiliarias</t>
  </si>
  <si>
    <t>Actividades inmobiliarias realizadas con bienes propios o arrendados</t>
  </si>
  <si>
    <t>Actividades inmobiliarias realizadas con bienes propios o  arrendados, incluye compra, venta, administración, alquiler y/o arrendamiento de bienes inmuebles amoblados  o   no,   tales   como:   inmuebles   residenciales   e   inmuebles   no residenciales   e   incluso   salas   de   exposiciones,   salas   cinematográficas, instalaciones para almacenamiento, centros comerciales y terrenos; el suministro de espacio solo para albergue de animales; promoción y comercialización de proyectos inmobiliarios</t>
  </si>
  <si>
    <t>Actividades inmobiliarias realizadas a cambio de una retribución o por contrata</t>
  </si>
  <si>
    <t>Actividades inmobiliarias realizadas a cambio de una retribución o por contrata, incluye  compra,  venta,  administración,  alquiler  y/o  arrendamiento  de  bienes inmuebles,  valuación  inmobiliaria,  promoción  y  comercialización  de  proyectos inmobiliarios, consultoría inmobiliaria, consultoría, administración de condominios, conjuntos residenciales, centros comerciales y plazas de mercado, zonas francas, entre otros.</t>
  </si>
  <si>
    <t>ACTIVIDADES PROFESIONALES, CIENTÍFICAS Y TÉCNICAS</t>
  </si>
  <si>
    <t>Actividades jurídicas y de contabilidad</t>
  </si>
  <si>
    <t>Actividades jurídicas</t>
  </si>
  <si>
    <t>Actividades jurídicas, incluye el de representación de los intereses de las partes, sea o no ante tribunales u otros órganos judiciales, realizadas por abogados o bajo   la   supervisión   de   abogados:   asesoramiento   y   representación   en procedimientos   civiles,       penales,   conflictos   comerciales   y   laborales, asesoramiento en preparación de documentos jurídicos que comprende escrituras de constitución, contratos de sociedad y documentos similares para la formación de  sociedades,  trámites  de  patentes  y  derechos  de  autor,  fideicomisos, actividades  de  notarios  públicos,  ejecutores  judiciales,  árbitros  y  curadores urbanos.</t>
  </si>
  <si>
    <t>Actividades de contabilidad, teneduría de libros, auditoría financiera y asesoría tributaria</t>
  </si>
  <si>
    <t>Actividades de contabilidad, teneduría de libros, auditoría financiera y asesoría tributaria, incluye el registro contable de transacciones comerciales de empresas y  otras  entidades,  auditoría  de  los  estados  financieros,  el  procesamiento  y liquidación  de  nómina,  certificación  de  los  estados  financieros,  declaraciones tributarias y de impuestos de personas naturales y jurídicas, asesoramiento y representación de clientes ante las autoridades tributarias.</t>
  </si>
  <si>
    <t>Actividades de administración empresarial; actividades de consultoría de gestión</t>
  </si>
  <si>
    <t>Actividades de administración empresarial</t>
  </si>
  <si>
    <t>Actividades de administración empresarial, incluye la supervisión, la gestión de otras unidades de la misma compañía o empresa; la planificación estratégica u organizativa, la toma de decisiones y el control operativo y la gestión de las operaciones  corrientes,  en  sedes  administrativas  principales  y/o  centrales, oficinas regionales, oficinas subsidiarias de gestión.</t>
  </si>
  <si>
    <t>Actividades de consultaría de gestión</t>
  </si>
  <si>
    <t>Actividades de consultoría de gestión, incluye asesoría, orientación y asistencia operacional a empresas y otras  organizaciones sobre cuestiones de gestión, como la planificación estratégica y organizacional; temas de decisión de carácter financiero; objetivos y políticas de comercialización; planificación de la producción; políticas,  prácticas  y  planificación  de  derechos  humanos.  Asesoramiento, orientación y asistencia operativa a las empresas y a la administración pública en materia  de:  relaciones  públicas  y  comunicaciones,  actividades  de  lobby, procedimientos contables, programas de contabilidad de costos, procedimientos de control presupuestario. Las zonas francas, es decir, las unidades económicas que se dedican a la promoción, creación, desarrollo y administración del proceso de   industrialización   de   bienes   y   la   prestación   de   servicios   destinados prioritariamente a los mercados externos.</t>
  </si>
  <si>
    <t>Actividades de arquitectura e ingeniería; ensayos y análisis técnicos</t>
  </si>
  <si>
    <t>Actividades de arquitectura e ingeniería y otras actividades conexas de
consultoría técnica</t>
  </si>
  <si>
    <t>Actividades  de  arquitectura  e  ingeniería  y  otras  actividades  conexas  de consultoría técnica, incluye  actividades de consultoría de arquitectura: diseño de edificios y dibujo de planos de construcción, planificación urbana y arquitectura paisajista,  diseño de ingeniería consultoría relativas a: maquinaria, procesos y plantas  industriales,  ingeniería  civil,  hidráulica  y  de  tráfico,  proyectos  de ordenación  hídrica,  proyectos  de  ingeniería  eléctrica  sin  presencia  en  las instalaciones  donde se desarrolla el proyecto (sin intervención directa en obras).</t>
  </si>
  <si>
    <t>Investigación científica y desarrollo</t>
  </si>
  <si>
    <t>Investigaciones y desarrollo experimental en el campo de las ciencias naturales y la ingeniería</t>
  </si>
  <si>
    <t>Investigaciones y desarrollo experimental en el campo de las ciencias naturales y la  ingeniería,  incluye  investigación  en  la  ingeniería  en  ciencias  naturales, ingeniería y tecnología y aquellas de carácter interdisciplinario,</t>
  </si>
  <si>
    <t>Publicidad y estudios de mercado</t>
  </si>
  <si>
    <t>Publicidad</t>
  </si>
  <si>
    <t>Publicidad,  incluye  servicios  de  asesoría,  servicios  creativos,  producción  de material publicitario y utilización de los medios de difusión, creación y realización de campañas de publicidad; creación y colocación de anuncios en periódicos, revistas, programas de radio, televisión, internet y otros medios de difusión, de anuncios de publicidad exterior y publicidad aérea. Representación de medios de difusión, a saber, venta de tiempo y espacio en diversos medios de difusión interesados  en  la  obtención  de  anuncios,  distribución  y  entrega  de  material publicitario o muestras, alquiler de espacios publicitarios en vallas publicitarias, etcétera, creación de stands y otras estructuras y sitios de exhibición, manejo de campañas de mercadeo promoción de productos, comercialización en puntos de venta, publicidad directa vía correo, consultoría en comercialización.</t>
  </si>
  <si>
    <t>Estudios de mercado y realización de encuestas de opinión pública</t>
  </si>
  <si>
    <t>Estudios  de  mercado  y  realización  de  encuestas  de  opinión  pública,  incluye estudios sobre posibilidades de comercialización, de aceptación y el grado de conocimiento de los productos y hábitos de compra de los consumidores, con el fin de promover las ventas y desarrollar nuevos productos, incluyendo el análisis estadístico de los resultados, encuestas de opinión pública, acerca de temas políticos, económicos y sociales y el análisis estadístico de los resultados de estas encuestas.</t>
  </si>
  <si>
    <t>Otras actividades profesionales, científicas y técnicas</t>
  </si>
  <si>
    <t>Otras actividades profesionales, científicas y técnicas n.c.p.</t>
  </si>
  <si>
    <t>Otras actividades profesionales, científicas y técnicas n.c.p., incluye actividades de traducción e interpretación, intermediación en materia de patentes, consultoría y  asesoramiento  técnico  sin  presencia  en  áreas  o  instalaciones  operativas; actividades de traducción e interpretación; actividades realizadas por agencias en nombre de particulares para obtener contratos de actuación en películas, obras de  teatro  y  otros  espectáculos  culturales  y  deportivos,  y  para  ofertar  libros, guiones, obras de arte, fotografías, etc., a editores, productores, etcétera</t>
  </si>
  <si>
    <t>ACTIVIDADES DE SERVICIOS ADMINISTRATIVOS Y DE APOYO</t>
  </si>
  <si>
    <t>Actividades de alquiler y arrendamiento</t>
  </si>
  <si>
    <t>Alquiler y arrendamiento de efectos personales y enseres domésticos</t>
  </si>
  <si>
    <t>Alquiler de videos y discos, incluye el alquiler de videos, discos, grabaciones, CD, DVD, Blue Ray y similares.</t>
  </si>
  <si>
    <t>Alquiler y arrendamiento de otros efectos personales y enseres domésticos n.c.p., incluye alquiler de muebles, utensilios de cocina, vajillas, aparatos eléctricos, joyas, instrumentos musicales, material de escenografía, vestuario, herramienta para reparaciones domésticas, libros, periódicos y revistas.</t>
  </si>
  <si>
    <t>Alquiler y arrendamiento de otros efectos personales y enseres domésticos n.c.p., incluye: alquiler de maquinaria y equipo de bricolaje, flores artificiales y plantas, equipo electrónico.</t>
  </si>
  <si>
    <t>Arrendamiento de propiedad intelectual y productos similares, excepto obras protegidas por derechos de autor</t>
  </si>
  <si>
    <t>Arrendamiento  de  propiedad  intelectual  y  productos  similares,  excepto  obras protegidas  por  derechos  de  autor,  incluye  el  arrendamiento  de  productos  de propiedad intelectual (excepto obras protegidas por derechos de autor, como libros o software), percepción de regalías o derechos de licencias, entidades patentadas, marca de fábricas o de comercio o marcas de servicio, nombres comerciales, exploración y evaluación de recursos minerales, franquicias.</t>
  </si>
  <si>
    <t>Actividades de empleo</t>
  </si>
  <si>
    <t>Actividades de agencias de gestión y colocación de empleo</t>
  </si>
  <si>
    <t>Actividades de agencias de empleo, incluye búsqueda, selección, ubicación de personal, incluyendo personal ejecutivo, actualización de listas de vacantes y la remisión o colocación de candidatos a empleos, cuando las personas remitidas o colocadas no son empleados de las agencias de empleo, oficinas de casting.</t>
  </si>
  <si>
    <t>Actividades de agencias de empleo, incluye agencias de ubicación de empleos por internet.</t>
  </si>
  <si>
    <t>Actividades de las agencias de viajes, operadores turísticos, servicios de reserva y actividades relacionadas</t>
  </si>
  <si>
    <t>Actividades de las agencias de viajes y operadores turísticos</t>
  </si>
  <si>
    <t>Actividades de las agencias de viaje, incluye agencias de viajes, principalmente encargadas de la venta de viajes, paquetes turísticos; transporte y servicios de alojamiento  al  por  mayor  o  al  por  menor  al  público  en  general  y  a  clientes comerciales.</t>
  </si>
  <si>
    <t>Actividades de operadores turísticos, incluye  la  organización  de paquetes de servicios de viajes para su venta a través de agencias de viajes o por los propios operadores turísticos. Esos viajes organizados pueden incluir uno o varios de los elementos  siguientes:  Transporte,  Alojamiento,  Comidas,  Visitas  a  museos, lugares históricos o culturales y asistencia a espectáculos teatrales, musicales o deportivos.</t>
  </si>
  <si>
    <t>Otros servicios de reserva y actividades relacionadas</t>
  </si>
  <si>
    <t>Otros  servicios  de  reserva  y  actividades  relacionadas,  incluye  servicios  de reservas   relacionados   con   los   viajes:   reservas   de   transporte,   hoteles, restaurantes, alquiler de automóviles, entretenimiento y deporte y otras reservas conexas de agencias de transporte y la prestación de servicios de asistencia a los visitantes: suministro a los clientes de información sobre los viajes, actividades de guías de turismo, actividades de promoción turística.</t>
  </si>
  <si>
    <t>Otros  servicios  de  reserva  y  actividades  relacionadas,  incluye  prestación  de servicios  de  intercambio  en  régimen  de  tiempo  compartido  o  multipropiedad, actividades de venta de tiquetes para actividades de diversión y entretenimiento.</t>
  </si>
  <si>
    <t>Actividades administrativas y de apoyo de oficina y otras actividades de apoyo a las empresas</t>
  </si>
  <si>
    <t>Actividades de centros de llamadas (Call center)</t>
  </si>
  <si>
    <t>Actividades de centros de llamadas (Call center) incluye las actividades de centros que atienden a llamadas de clientes utilizando operadores humanos, sistemas de distribución  automática  de  llamadas,  sistemas  informatizados  de  telefonía, sistemas  interactivos  de  respuesta  de  voz,  recibir  pedidos,  proporcionar información sobre productos, responder a solicitudes de asistencia de los clientes o atender reclamaciones.</t>
  </si>
  <si>
    <t>Organización de convenciones y eventos comerciales</t>
  </si>
  <si>
    <t>Organización  de  convenciones  y  eventos  comerciales,  incluye  organización, promoción y/o gestión acontecimientos tales como exposiciones empresariales o comerciales, convenciones, conferencias y reuniones, estén incluidas o no la gestión  de  esas  instalaciones  y  la  dotación  de  personal  necesario  para  su funcionamiento.</t>
  </si>
  <si>
    <t>Actividades de servicios de apoyo a las empresas n.c.p.</t>
  </si>
  <si>
    <t>Actividades de agencias de cobranza y oficinas de calificación crediticia, incluye cobro de cartera; el cobro de cantidades adeudadas y la entrega de esos fondos a los clientes, como servicios de cobro de facturas o de deudas.</t>
  </si>
  <si>
    <t>Otras  actividades  de  servicio  de  apoyo  a  las  empresas  n.c.p.,  incluye  la presentación   de   informes   textuales   y     grabaciones   con   estenotipo   en procedimientos legales y la trascripción posterior de los materiales grabados como reportes de corte (judiciales) o servicios de grabación de estenotipia y servicios públicos de estenografía, subtitulación en tiempo real (es decir, simultáneo) de reuniones y conferencias por televisión en vivo y actividades de subastadores independientes;  administración de programas de fidelidad.</t>
  </si>
  <si>
    <t>Otras actividades de soporte típicamente provistas a los negocios no clasificados en otra parte.</t>
  </si>
  <si>
    <t>ADMINISTRACIÓN PÚBLICA Y DEFENSA; PLANES DE SEGURIDAD SOCIAL DE AFILIACIÓN OBLIGATORIA</t>
  </si>
  <si>
    <t>Administración pública y defensa; planes de seguridad social de afiliación obligatoria</t>
  </si>
  <si>
    <t>Administración del Estado y aplicación de la política económica y social de la comunidad</t>
  </si>
  <si>
    <t>Actividades legislativas de la administración pública, incluye el desempeño de las funciones  gubernamentales  de  carácter  legislativo,  que  son  realizadas  por unidades administrativas que forman parte del Congreso de la República o de los organismos centrales, regionales y locales encargados de las funciones. Estas actividades   están   relacionadas   con   la   facultad   expresa   de   reformar   la Constitución, la formulación, interpretación, reforma, aprobación y derogación de las leyes, acuerdos, ordenanzas y otros, además del ejercicio del control político sobre el gobierno y la administración, gubernamentales de carácter legislativo. La rama legislativa tiene, entre otras, tres grandes funciones: La expedición de las leyes o función legislativa, el control político sobre el gobierno y la administración, la función constituyente. El Congreso tiene otras funciones: La función judicial, la función electoral, la función administrativa, la función de protocolo.</t>
  </si>
  <si>
    <t>Actividades ejecutivas de la administración pública, incluye el desempeño de las funciones gubernamentales de carácter ejecutivo, desarrolladas por los órganos y organismos centrales, regionales y locales.</t>
  </si>
  <si>
    <t>Actividades  ejecutivas  de  la  administración  pública,  incluye  las  actividades administrativas de los organismos de defensa y seguridad.</t>
  </si>
  <si>
    <t>Actividades ejecutivas de la administración pública, incluye la administración y supervisión de asuntos financieros y fiscales, tales como: aplicación de sistemas de impuestos, recaudo, fiscalización, liquidación, cobro, devolución y sanción de impuestos  sobre  bienes,  investigación  de  casos  de  evasión  de  impuestos, administración  de  los  derechos  de  aduana  y  demás  impuestos  al  comercio exterior; la ejecución presupuestal y administración de la hacienda y la deuda pública;  obtención y recepción de fondos y la fiscalización de su desembolso.</t>
  </si>
  <si>
    <t>Actividades ejecutivas de la administración pública, incluye la administración y funcionamiento de servicios de planificación económica y social; la producción y difusión  de  las  estadísticas  generales;  la  coordinación  e  integración  de  los servicios estadísticos nacionales y territoriales; la aplicación de la política general de investigación y desarrollo (de carácter civil) y la administración de los fondos pertinentes.</t>
  </si>
  <si>
    <t>Actividades  ejecutivas  de  la  administración  pública,  incluye  los  servicios  de personal y otras actividades de servicios generales: administración de servicios de personal en general, estén o no relacionados con una función concreta; la formulación y aplicación de normas y procedimientos generales de personal en materia  de  métodos  de  selección,  calificación  y  ascenso,  descripción  de funciones, evaluación y clasificación, aplicación de reglamentos de personal, entre otros; la administración, la dirección y el respaldo de servicios generales: servicios de suministro y compra centralizados; conservación y custodia de registros y archivos públicos; la administración de edificios de propiedad pública u ocupados por la administración pública.</t>
  </si>
  <si>
    <t>Regulación de las actividades de organismos que prestan servicios de salud, educativos, culturales y otros servicios sociales, excepto servicios de seguridad social, incluye la administración pública de programas destinados a aumentar el bienestar  social  de  la  comunidad  en  materia  de:  salud,  educación,  cultura, deporte,  servicios  recreativos,  medio  ambiente,  vivienda  y  servicios  sociales, administración    de    programas    de    vivienda,    tales    como    Ministerios, Superintendencias y comisión de regulación entre otros.</t>
  </si>
  <si>
    <t>Actividades  reguladoras  y  facilitadoras  de  la  actividad  económica,  incluye  la administración y regulación pública, incluyendo la concesión de subvenciones de los   diferentes   sectores   económicos,   administración   de   las   políticas   de investigación y desarrollo destinadas a mejorar los resultados económicos y de los  fondos  correspondientes;  la  administración  de  las  actividades  laborales generales   y  la  ejecución  de  medidas  de  política  de  desarrollo  regional;  la ejecución de medidas de política de desarrollo regional;</t>
  </si>
  <si>
    <t>Actividades de otros órganos de control, incluye los órganos de control que son instituciones del Estado que no pertenecen a ninguna rama del poder público y cuentan con autonomía administrativa y presupuestal para adelantar las funciones que la Constitución les asigna tales como: la Contraloría, la Procuraduría, la Defensoría  del  Pueblo,  la  Organización  Electoral.  Incluye  las  actividades realizadas por los órganos independientes que se encargan de cumplir funciones del  Estado  diferentes  a  las  realizadas  por  las  ramas  del  Poder  Público,  La protección y promoción de los derechos humanos, la protección del interés público y la vigilancia de la conducta oficial de quienes desempeñan funciones públicas; La  vigilancia  de  la  gestión  fiscal  realizada  por  la  administración  y  de  los particulares  o  entidades  que  manejen  fondos  o  bienes  de  la  nación;  La organización de las elecciones, su dirección y vigilancia, así como lo relativo a la identidad de las personas.</t>
  </si>
  <si>
    <t>Prestación de servicios a la comunidad en general</t>
  </si>
  <si>
    <t>Relaciones exteriores, incluye la administración y el funcionamiento del Ministerio de Relaciones Exteriores y las misiones diplomáticas y consulares en el extranjero ante organizaciones  internacionales; La administración, la dirección y el respaldo de servicios informativos y culturales que se prestan en el extranjero; el suministro de ayuda a otros países, sea efectuado o no por conducto de organizaciones internacionales;  la  prestación  de  ayuda  militar  a  otros  países;  la  gestión  de asuntos relacionados con  el comercio exterior, la financiación internacional y cuestiones de carácter técnico; la asistencia internacional como programas de socorro a refugiados y de lucha contra el hambre. La entidad que se incluye en esta clase: Ministerio de Relaciones Exteriores.</t>
  </si>
  <si>
    <t>EDUCACIÓN</t>
  </si>
  <si>
    <t>Educación</t>
  </si>
  <si>
    <t>Educación de la primera infancia, preescolar y básica primaria</t>
  </si>
  <si>
    <t>Educación básica primaria, incluye los grados 1, 2, 3, 4 y 5; la educación especial para  niños  y  jóvenes  con  discapacidad  o  con  capacidades  excepcionales; educación impartida en escuelas y academias militares, grupos étnicos, población campesina y rural, los programas de alfabetización para adultos.</t>
  </si>
  <si>
    <t>Educación secundaria y de formación laboral</t>
  </si>
  <si>
    <t>Educación básica secundaria, incluye los grados 6, 7, 8 y 9, que constituyen el segundo ciclo de la educación básica. la educación especial para estudiantes con discapacidad  de  este  nivel;  educación  impartida  en  escuelas  y  academias militares,  grupos  étnicos,  población  campesina  y  rural;  la  educación  para  la rehabilitación social, como por ejemplo, la impartida en las escuelas de prisiones; la educación de adultos homologable con grados escolares correspondientes a este nivel, los modelos flexibles de educación como el Sistema de Aprendizaje Tutorial (SAT), el Servicio Educativo Rural (SER), la metodología CAFAM, entre otros.</t>
  </si>
  <si>
    <t>Educación  media  académica,  comprende  los  grados  10  y  11,  de  carácter académico. Al culminar este nivel de educación, se obtiene el título de bachiller, que habilita al estudiante para ingresar a la educación superior y al trabajo; Incluye la educación especial para estudiantes con discapacidad de este nivel; educación impartida  en  escuelas  y  academias  militares,  grupos  étnicos,  población campesina y rural, la educación para la rehabilitación social, como por ejemplo, la impartida en las escuelas de prisiones y modelos flexibles de educación como el Sistema de Aprendizaje Tutorial (SAT), el Servicio Educativo Rural (SER), la metodología CAFAM, entre otros.</t>
  </si>
  <si>
    <t>Educación  media  técnica  y  de  formación  laboral  incluye  la  educación  media técnica  y  de  la  instrucción  para   chef,  hoteleros  y  dueños  de  restaurante, cosmetología y peluquería, reparación de computadores, auxiliar de enfermería, contabilidad, secretariado,  mecánica automotriz, escuelas normales superiores entre otros; la educación para grupos étnicos; la educación dirigida a población campesina y rural; la educación especial para estudiantes con discapacidad de este  nivel;  la  educación  impartida  en  escuelas;  la  educación  de  adultos homologable en grados correspondientes a este nivel</t>
  </si>
  <si>
    <t>Educación superior</t>
  </si>
  <si>
    <t>Educación técnica profesional, incluye  formación que capacita para trabajos que requieran conocimientos técnicos y competencias en áreas específicas de los sectores de la producción, el requisito de haber culminado el noveno grado de la educación básica o tener el título de bachiller y la prueba Icfes; La formación en instituciones   técnicas   profesionales,   impartida   en   instituciones   facultadas legalmente para ofrecer programas de formación en ocupaciones de carácter operativo e instrumental y de especialización en su respectivo campo de acción.</t>
  </si>
  <si>
    <t>Educación  tecnológica,  incluye  la  formación  que  capacita  en  conocimientos tecnológicos y fundamentación científica de un oficio y desarrolla la capacidad de innovación,  decisión  y  gestión;  La  formación  en  instituciones  tecnológicas, impartida  en  instituciones  de  educación  superior  facultadas  legalmente  para ofrecer  programas  de  formación  en  ocupaciones,  programas  de  formación académica, y programas de especialización en sus respectivos campos de acción.</t>
  </si>
  <si>
    <t>Educación de instituciones universitarias o de escuelas tecnológicas, instituciones universitarias o escuelas tecnológicas las facultadas para ofrecer programas de formación en ocupaciones, programas de formación académica en profesiones o disciplinas y programas de especialización hasta el nivel de formación maestría; incluye la enseñanza que ofrece fundamentación teórica y metodológica de una profesión y una amplia formación para la dirección, el diseño y la gestión.</t>
  </si>
  <si>
    <t>Educación de universidades, incluye la enseñanza que ofrece fundamentación teórica y metodológica de una profesión y una amplia formación para la dirección, el diseño y la gestión; La formación en instituciones legalmente reconocidas para desarrollar  programas  en  el  campo  de  investigación  científica,  producción, desarrollo y transmisión del conocimiento y de la cultura. Debido a su carácter investigativo, este tipo de instituciones son las únicas autorizadas para ofrecer todos  los  niveles  de  formación:  técnico  profesional,  tecnológico,  profesional, especialización, maestría y doctorado.</t>
  </si>
  <si>
    <t>Otros tipos de educación</t>
  </si>
  <si>
    <t>Formación académica no formal, incluye la educación que se ofrece con el objeto de complementar, actualizar, suplir conocimientos y formar académicamente a través de cursos con programas que tienen un carácter organizado y continuo, aunque  no  estén  sujetos  al  sistema  de  niveles  y  grados  establecidos  en  la educación formal.</t>
  </si>
  <si>
    <t>Enseñanza cultural, incluye actividades de formación artística, teatral y musical. Las  clases  de  piano  y  otras  actividades  de  formación  musical,  artística,  las escuelas  y  academias  de  baile,  teatro,  bellas  artes,  artes  interpretativas  y fotografía (excepto las comerciales).</t>
  </si>
  <si>
    <t>Otros tipos de educación n.c.p., incluye  actividades de enseñanza e instrucción especializada como: la educación que no puede asignarse a un nivel determinado, los servicios de tutoría académica, preparación para el ingreso a la universidad, centros de enseñanza cursos de recuperación académica, repaso para exámenes profesionales, las enseñanzas de idiomas y clases de conversación, cursos de repasos para  exámenes profesionales,  métodos de lectura rápida, formación religiosa,  autoescuelas,  oratoria,  la  capacitación  informática,  las  escuelas  de vuelo, la capacitación de socorrismo, los cursos de supervivencia.</t>
  </si>
  <si>
    <t>Actividades de apoyo a la educación</t>
  </si>
  <si>
    <t>Actividades  de  apoyo  a  la  educación,  incluye  la  prestación  de  servicios  no docentes  que  apoyan  los  procesos  o  sistemas  educativos,  la  consultoría educativa, orientación o asesoramiento educativo, auditoría de metodologías de evaluación;  de  auditoría  educativa,  los  servicios  de  pruebas  (exámenes) educativas, La organización de programas de intercambio de estudiantes.</t>
  </si>
  <si>
    <t>ACTIVIDADES DE ATENCIÓN DE LA SALUD HUMANA Y DE ASISTENCIA SOCIAL</t>
  </si>
  <si>
    <t>Actividades de asistencia social sin alojamiento</t>
  </si>
  <si>
    <t>Actividades de asistencia social sin alojamiento para personas mayores y discapacitadas</t>
  </si>
  <si>
    <t>Actividades  de  asistencia  social  sin  alojamiento  para  personas  mayores  y discapacitadas, incluye los servicios sociales de asesoramiento y de bienestar social.  Servicios  similares  que  se  prestan   a  personas  de  la  tercera  edad  y personas con discapacidad, en sus domicilios o en otros lugares, organizaciones públicas o privadas, organizaciones nacionales o locales de ayuda y especialistas en  servicios  de  asesoramiento:  visita  a  ancianos  enfermos,  actividades  de atención  diurna  para  ancianos  y  adultos  con  discapacidad,  actividades  de adiestramiento  y  readaptación  profesional  para  personas  con  discapacidad, siempre que el componente de educación sea limitado.</t>
  </si>
  <si>
    <t>Otras actividades de asistencia social sin alojamiento</t>
  </si>
  <si>
    <t>Otras actividades de asistencia social sin alojamiento, incluye las actividades de bienestar  social  y  de  orientación  para  niños  y  adolescentes,  adopción  y actividades de prevención contra el maltrato infantil   y de otras personas, las actividades  de  asesoramiento  sobre  el  manejo  del  presupuesto  familiar, orientación matrimonial y familiar, y de asesoramiento en cuestiones crediticias y de deuda, las actividades comunitarias, actividades de guarderías infantiles sin servicio  de  asesoría  con  atención  diurna  para  niños,  incluidos  niños  con discapacidad, atención diurna para grupos sociales vulnerables, actividades de beneficencia como recaudación de fondos y de apoyo con fines de asistencia social, de atención a víctimas de desastres, refugiados, inmigrantes, etc., incluido el suministro de alojamiento a esas personas a título temporal o por períodos prolongados,  Las  actividades  de  rehabilitación  y  habilitación  profesional  para desempleados,  siempre  que  el  componente  de  educación   sea  limitado, asesoramiento sobre el manejo del presupuesto familiar, orientación matrimonial y  familiar, en cuestiones crediticias y de deuda, asesoramiento en establecer y hacer valer su derecho a recibir prestaciones de asistencia y seguros  sociales.</t>
  </si>
  <si>
    <t>ACTIVIDADES ARTÍSTICAS, DE ENTRETENIMIENTO Y RECREACIÓN</t>
  </si>
  <si>
    <t>Actividades creativas, artísticas y de entretenimiento</t>
  </si>
  <si>
    <t>Creación  literaria,   incluye   escritores  generadores  de  ideas  o  conceptos relacionados con obras de ficción y literatura científica y técnica,  textos para piezas de teatro y similares.</t>
  </si>
  <si>
    <t>Creación  teatral,  incluye  las  actividades  de  elaboración  y  adaptación  de contenidos  en  la  rama  del  arte escénico  previos  a  la  producción  o  montaje, relacionados con la actuación y representación de historias frente a una audiencia usando una combinación de discursos, gestos, escenografía, coreografía, música, sonido, danza y espectáculo.</t>
  </si>
  <si>
    <t>Creación   audiovisual,   incluye   creación   de   contenidos   para   medios   de comunicación audiovisuales, especialmente para el cine, la televisión, la radio, animación  digital  y  videojuegos,  entre  otros,  independientemente  del  soporte utilizado (film, video, video digital) y del género (ficción, documental, publicidad, entre otros).</t>
  </si>
  <si>
    <t>Actividades de bibliotecas, archivos, museos y otras actividades culturales</t>
  </si>
  <si>
    <t>Actividades  de  bibliotecas  y  archivos,  Las  actividades  de  documentación  e información realizadas por bibliotecas de todo tipo, salas de lectura, audio y proyección  y  archivos  públicos  abiertos  al  público  en  general  o  a  usuarios especiales  como:  estudiantes,  científicos,  empleados  o  funcionarios  de  la organización  a  la  que  pertenece  la  biblioteca,  y  gestión  de  archivos  de  la administración pública. Algunas actividades características son: La organización de colecciones bibliográficas, sea o no especializada,  catálogo de colecciones, mantenimiento  y  préstamo  de  libros,  mapas,  revistas,  periódicos,  discos gramofónicos,  cintas  grabadas,  películas,  obras  de  arte,  entre  otros;    las actividades  de  búsqueda  de  datos  con  el  fin  de  atender  y  cumplir  con  las solicitudes de información requeridas, los servicios de archivos fotográficos  y bancos  de  imágenes;  El  suministro  computarizado  de  documentación  en bibliotecas, archivos.</t>
  </si>
  <si>
    <t>Actividades  y  funcionamiento  de  museos,  conservación  de  edificios  y  sitios históricos, incluye funcionamiento de museos de arte, orfebrería, muebles, trajes, cerámica,  platería,  de  historia  natural  y  de  ciencias,  museos  tecnológicos, históricos, incluidos los museos militares, otros tipos de museos especializados, museos al aire libre.</t>
  </si>
  <si>
    <t>Actividades de juegos de azar y apuestas</t>
  </si>
  <si>
    <t>Actividades de juegos de azar y apuestas, incluye las actividades de organización y prestación de los servicios de juegos de azar y apuestas, incluidos los servicios conexos  de  distribución:  venta  de  billetes  de  lotería  o  de  rifas,  apuestas permanentes o chance, funcionamiento (explotación) de máquinas de juegos de azar accionados en moneda, apuestas  sobre carreras de caballos en el propio hipódromo y otros servicios de apuestas, apuestas en líneas, bingos; La operación de casinos, incluyendo «casinos flotantes»; el funcionamiento de sitios web de juegos de azar virtuales; El funcionamiento de lotería impresa, lotería instantánea y lotería en línea; El funcionamiento (explotación) de juegos localizados tales como bingos, video bingos y esferódromos; La venta de boletas para rifas.</t>
  </si>
  <si>
    <t>Actividades de asociaciones</t>
  </si>
  <si>
    <t>Actividades de asociaciones empresariales y de empleadores, y asociaciones profesionales</t>
  </si>
  <si>
    <t>Actividades  de  asociaciones  empresariales  y  de  empleadores,  incluye,  las actividades   de   las   asociaciones   cuyos   miembros    están   interesados principalmente  en  el  desarrollo  y  la  prosperidad  de  las  empresas  de  una determinada  rama  de  actividad  empresarial  o  comercio,  incluido  el  sector agropecuario, o en la situación y el crecimiento económico de una determinada zona geográfica o subdivisión política, independiente de la rama de actividad, federaciones   de   dichas  asociaciones,   cámaras   de   comercio,   gremios   y asociaciones similares, de difusión de información, establecimiento y fiscalización del  cumplimiento  de  normas  profesionales,  representación  ante  organismos públicos,  relaciones  públicas  y  negociaciones  laborales  de  las  asociaciones empresariales y de empleadores.</t>
  </si>
  <si>
    <t>Actividades de asociaciones profesionales, incluye actividades de: asociaciones de especialistas que participan en actividades culturales, tales como asociaciones de escritores, pintores, artistas de diversos tipos, periodistas, etc., sociedades científicas, la academia de medicina y el colegio de abogados, las asociaciones en que los intereses de los miembros se centran principalmente en una disciplina científica,  práctica  profesional  o  campo  técnico,  tales  como  asociaciones  de médicos,  de  juristas,  de  contadores,  de  ingenieros  y  arquitectos  entre  otros, asociaciones  de  vendedores  y  agentes  de  seguros   entre  otros,  difusión  de información,   establecimiento   y   fiscalización   del   cumplimiento   de   normas profesionales, representación ante organismos públicos y relaciones públicas de las asociaciones profesionales,</t>
  </si>
  <si>
    <t>Actividades de otras asociaciones</t>
  </si>
  <si>
    <t>Actividades  de  asociaciones  religiosas,  incluye  actividades  de:  asociaciones religiosas o de particulares que proporcionan servicios directamente a los fieles en  las  iglesias,  mezquitas,  templos,  sinagogas  y  otros  lugares  de  culto, monasterios, conventos y asociaciones similares, de retiros religiosos y servicios religiosos funerarios.</t>
  </si>
  <si>
    <t>Actividades de otras asociaciones n.c.p., incluye las actividades de asociaciones que no están directamente afiliadas a un partido político, que promueven una causa o temática pública mediante campañas de educación al público, influencia política,  recaudación  de  fondos,  entre  otros  iniciativa  de  los  ciudadanos  y movimientos   de   protesta,   ambientales   y   ecológicos;   asociaciones   de consumidores, asociaciones de automovilistas, asociaciones con fines patrióticos, incluyendo asociaciones de veteranos de guerra, asociaciones para la protección y el mejoramiento de grupos especiales, por ejemplo, grupos étnicos y grupos minoritarios,  asociaciones  de  jóvenes,  clubes  y  asociaciones  fraternales  de estudiantes; actividades de servicios para la caza ordinaria mediante trampas.</t>
  </si>
  <si>
    <t>Actividades  de  otras  asociaciones  n.c.p.,  incluye  asociaciones  de  apoyo  a servicios comunitarios y educativos n.c.p.,</t>
  </si>
  <si>
    <t>Actividades  de  otras  asociaciones  n.c.p.,  incluye    actividades  culturales  o recreativas, o reúnen a personas que comparten una afición (diferente a deportes o juegos), como clubes de poesía, literarios o de libros, clubes de historia, clubes de jardinería, clubes de cine y fotografía, clubes de música y arte, clubes de artesanía  y  de  coleccionistas,  entre  otros;  clubes  sociales,  aun aquellos  que combinan la parte social y la práctica deportiva; clubes  rotarios, leones y logias masónicas, entre otros.</t>
  </si>
  <si>
    <t>Mantenimiento y reparación de computadores, efectos personales y enseres domésticos.</t>
  </si>
  <si>
    <t>Mantenimiento y reparación de efectos personales y enseres domésticos.</t>
  </si>
  <si>
    <t>Reparación de muebles y accesorios para el hogar, incluye retapizado, acabado, reparación y restauración de muebles y accesorios domésticos; de oficina y de cuero; montaje de muebles no empotrados.</t>
  </si>
  <si>
    <t>Mantenimiento y reparación de otros efectos personales y enseres domésticos, incluye la reparación de otros efectos personales (estilógrafos, lapiceros) y de otros efectos personales y enseres domésticos, el arreglo de prendas de vestir de todo tipo (tela, cuero, gamuza, etc.), accesorios y calzado., afinación de pianos, prestación de servicios de duplicado de llaves, reparación de libros.</t>
  </si>
  <si>
    <t>Otras actividades de servicios personales</t>
  </si>
  <si>
    <t>Peluquería y otros tratamientos de belleza, incluye el lavado, despuntado y corte, peinado,  tintura,  colorante,  ondulado,  alisado  de  cabello  y  otras  actividades similares para hombres y mujeres, La afeitada y recorte de la barba, la colocación de uñas y pestañas postizas, entre otros, masaje facial, manicura y pedicura, maquillaje, entre otros, maquillaje permanente (tatuado).</t>
  </si>
  <si>
    <t>Otras actividades de servicios personales n.c.p., incluye baños turcos, sauna y baños de vapor.</t>
  </si>
  <si>
    <t>Otras actividades de servicios personales n.c.p. Incluye agencias de contratación de acompañantes, servicios de citas, y los servicios de agencias matrimoniales.</t>
  </si>
  <si>
    <t>Otras  actividades  de  servicios  personales  n.c.p,  incluye  Las  actividades  de astrología y espiritismo</t>
  </si>
  <si>
    <t>Otras  actividades  de  servicios  personales  n.c.p.,  incluye  las  actividades  de asociaciones genealógicas</t>
  </si>
  <si>
    <t>Otras  actividades  de  servicios  personales  n.c.p.,  incluye  las  actividades  de limpiabotas, porteadores de maletas, aparcadores de automóviles, entre otras</t>
  </si>
  <si>
    <t>Otras  actividades  de  servicios  personales  n.c.p.,  incluye  la  explotación  de máquinas  de  servicio  personal  que  funcionan  con  monedas  (foto  cabinas, máquinas para el control del peso y la presión arterial, taquillas que funcionan con monedas, etc.).</t>
  </si>
  <si>
    <t>ACTIVIDADES DE LOS HOGARES EN CALIDAD DE EMPELADORES; ACTIVIDADES NO DIFERENCIADAS DE LOS HOGARES INDIVIDUALES COMO PRDUCTORES DE BIENES Y SERVICIOS PARA USO PROPIO</t>
  </si>
  <si>
    <t>Actividades de los hogares individuales como empleadores de personal doméstico</t>
  </si>
  <si>
    <t>Actividades  de  los  hogares  individuales  como  empleadores  de  personal doméstico, incluye las actividades de los hogares como empleadores de personal doméstico,   tales   como:   empleadas   domésticas,   cocineros,   camareros, lavanderos,    institutrices,    niñeras,    instructores,    profesores    particulares, secretarias, entre otros. El producto generado por esta actividad es consumido por el propio hogar empleador.</t>
  </si>
  <si>
    <t>Actividades  de  los  hogares  individuales  como  empleadores  de  personal doméstico, incluye Mayordomos y jardineros</t>
  </si>
  <si>
    <t>AGRICULTURA, GANADERÍA, CAZA, SILVICULTURA Y PESCA</t>
  </si>
  <si>
    <t>Agricultura, ganadería, caza y actividades de servicios conexas</t>
  </si>
  <si>
    <t>Cultivos agrícolas transitorios</t>
  </si>
  <si>
    <t>Cultivo de cereales (excepto arroz), legumbres y semillas oleaginosas, incluye el cultivo de cereales como: trigo, maíz, sorgo, cebada, centeno, avena, mijo y otros cereales n.c.p.</t>
  </si>
  <si>
    <t>Cultivo de cereales (excepto arroz), legumbres y semillas oleaginosas, incluye frijoles,   habas,   garbanzos,   caupies,   lentejas,   arvejas,   guandúes   y  otras leguminosas n.c.p.</t>
  </si>
  <si>
    <t>Cultivo de cereales (excepto arroz), legumbres y semillas oleaginosas incluye soya, cacahuates o maníes, semillas de algodón, ricino, linaza, mostaza, girasol, colza, sésamo, cártamo y otras semillas oleaginosas n.c.p.</t>
  </si>
  <si>
    <t>Cultivo de arroz, incluye el cultivo orgánico y el cultivo de arroz genéticamente modificado.</t>
  </si>
  <si>
    <t>Cultivo de hortalizas, raíces y tubérculos, incluye el cultivo de hortalizas de hoja o de tallo como alcachofas, espárragos, repollos, lechugas, espinacas y otras; de frutos como pepinos, pepinillos, tomates, berenjenas, sandías, melones y otras hortalizas de fruto; de raíz bulbosas o tuberosas como zanahorias, nabos, ajos, cebollas, puerros y otras; de flor como el coliflor y el brócoli, remolacha azucarera; cultivo de hortalizas.</t>
  </si>
  <si>
    <t>Cultivo de hortalizas, raíces y tubérculos, incluye cultivos de setas hongos y trufas, cultivo de remolacha azucarera, de raíces y tubérculos como: papa, batata o camote, yuca, ñame, arracachas y otras raíces y tubérculos.</t>
  </si>
  <si>
    <t>Cultivo de tabaco incluye cultivo de tabaco en bruto</t>
  </si>
  <si>
    <t>Cultivo de plantas textiles, incluye el cultivo de algodón, de yute, de kenaf, lino, cáñamo, de sisal, fique, de abacá, ramio y otras plantas de fibras textiles, plantas de fibras textiles del género agave y otras plantas de fibra.</t>
  </si>
  <si>
    <t>Otros cultivos transitorios n.c.p., incluye el cultivo de remolacha forrajera, raíces forrajeras, trébol, alfalfa, alpiste, maíz forrajero, cultivo semillas de remolacha y cultivo  de  semillas  de  plantas  forrajeras,  de  semillas  de  flores, otras  plantas forrajeras.</t>
  </si>
  <si>
    <t>Otros cultivos transitorios n.c.p., incluye cultivo transitorio de plantas aromáticas, medicinales y de especias, como: perejil, cilantro, mostaza, entre otras.</t>
  </si>
  <si>
    <t>Cultivos agrícolas permanentes</t>
  </si>
  <si>
    <t>Cultivo de frutas tropicales y subtropicales, incluye el cultivo de: uvas, aguacates, dátiles,  higos,  mangos,  papayas,  piñas,  pomelos,  limones  y  limas,  naranjas, mandarinas, manzanas, albaricoques, cerezas, melocotones, duraznos, peras, ciruelas, arándanos, grosellas, kiwis, frambuesas, fresas, entre otras.</t>
  </si>
  <si>
    <t>Cultivo de frutas tropicales y subtropicales, incluye cultivo de nueces comestibles como:  almendras,  anacardos,  nuez  de  macadamia,  castañas,  avellanas, pistachos, nueces de nogal y otras nueces.</t>
  </si>
  <si>
    <t>Cultivo de frutas tropicales y subtropicales, incluye cultivo de semillas de frutas, cultivo de otros frutos de árboles y arbustos como las algarrobas.</t>
  </si>
  <si>
    <t>Cultivo de plátano y banano incluye cultivo de plátano y banano en todas sus variedades.</t>
  </si>
  <si>
    <t>Cultivo  de  café,  incluye  el  cultivo  de  café,  el  proceso  de  beneficio  del  café (cosecha, despulpado, fermentación, lavado y secado) siempre y cuando éste se realice dentro de la misma unidad de producción agrícola.</t>
  </si>
  <si>
    <t>Cultivo de palma para aceite (palma africana) y otros frutos oleaginosos, esta clase incluye el cultivo de palma para aceite (palma africana).</t>
  </si>
  <si>
    <t>Cultivo de palma para aceite (palma africana) y otros frutos oleaginosos esta clase incluye el cultivo de frutos oleaginosos, como: cocos, olivas (aceitunas), entre otros.</t>
  </si>
  <si>
    <t>Cultivo de plantas con las que se preparan bebidas, incluye té, mate, cacao y otras plantas para preparar bebidas.</t>
  </si>
  <si>
    <t>Cultivo de especias y de plantas aromáticas y medicinales, incluye cardamomo, achiote o bija, cimarrón, azafrán, laurel, pimienta, tomillo, achicoria, ruscos, sábila, anís,  badián,  hinojo,  canela,  clavos,  jengibre,  vainilla,  lúpulo,  nuez  moscada, albahaca,  ajíes  y  pimientos,  flor  de  jamaica  y  de  otras  especias  y  plantas aromáticas, medicinales y narcóticas.</t>
  </si>
  <si>
    <t>Cultivo de especias y de plantas aromáticas y medicinales, incluye el cultivo de plantas utilizadas principalmente en perfumería, en farmacia o para la preparación de insecticidas, fungicidas o propósitos similares.</t>
  </si>
  <si>
    <t>Otros cultivos permanentes n.c.p., incluye el cultivo de árboles de caucho, árboles para la extracción de savia y materiales vegetales de las especies utilizadas principalmente en cestería.</t>
  </si>
  <si>
    <t>Propagación de plantas (actividades de viveros, excepto viveros forestales)</t>
  </si>
  <si>
    <t>Propagación de plantas (actividades de los viveros, excepto viveros forestales), incluye el cultivo de plantas para plantación, con fines ornamentales, plantas vivas para utilizar sus bulbos, tubérculos y raíces, esquejes e injertos, viveros, cultivo de semillas de hongos.</t>
  </si>
  <si>
    <t>Propagación de plantas (actividades de los viveros, excepto viveros forestales), incluye la explotación de viveros, excepto viveros forestales.</t>
  </si>
  <si>
    <t>Ganadería</t>
  </si>
  <si>
    <t>Cría de ganado bovino y bufalino, incluye la cría, engorde y reproducción de ganado bovino y bufalino.</t>
  </si>
  <si>
    <t>Cría de ganado bovino y bufalino, incluye la producción de leche cruda de vaca y de búfala.</t>
  </si>
  <si>
    <t>Cría de ganado  bovino  y bufalino, incluye  la producción de  semen bovino y bufalino.</t>
  </si>
  <si>
    <t>Cría de caballos y otros equinos, incluye la cría y reproducción de caballos, asnos, mulas y burdéganos.</t>
  </si>
  <si>
    <t>Cría de ovejas y cabras, incluye la cría, reproducción y engorde de ovejas y cabras, producción de lana cruda o en bruto.</t>
  </si>
  <si>
    <t>Cría de ovejas y cabras, incluye la producción de leche cruda de oveja y de cabra.</t>
  </si>
  <si>
    <t>Cría de ganado porcino, incluye la cría, reproducción y engorde de ganado porcino (cerdos).</t>
  </si>
  <si>
    <t>Cría de aves de corral, incluye la cría y reproducción de aves de corral como: pollos, gallinas, pavos, patos, gansos, codornices entre otros y la explotación criaderos de polluelos.</t>
  </si>
  <si>
    <t>Cría de aves de corral, incluye la producción de huevos.</t>
  </si>
  <si>
    <t>Cría de otros animales n.c.p., incluye la cría y reproducción de otros animales vivos  como:  insectos,  conejos,  la  cría  de  gusanos  de  seda,  explotación  de criaderos de gusanos, moluscos terrestres, caracoles, la cría y reproducción de animales domésticos (excepto peces) como: perros, gatos, pájaros, hámsteres, etcétera y la cría de diversos animales n.c.p.</t>
  </si>
  <si>
    <t>Cría de otros animales n.c.p., incluye la apicultura y producción de miel y cera de abeja.</t>
  </si>
  <si>
    <t>Explotación mixta (agrícola y pecuaria)</t>
  </si>
  <si>
    <t>Explotación mixta (agrícola y pecuaria), incluye la explotación mixta de cultivos y animales sin especialización en ninguna de las actividades.</t>
  </si>
  <si>
    <t>Actividades de apoyo a la agricultura y la ganadería, y actividades posteriores a la cosecha</t>
  </si>
  <si>
    <t>Actividades de apoyo a la agricultura, incluye al almacenamiento y depósito de café.</t>
  </si>
  <si>
    <t>Actividades de apoyo a la agricultura, las actividades agrícolas a cambio de una retribución   o   por   contrata,   incluye   las   actividades   agrícolas   como: acondicionamiento de terrenos, tratamiento de cultivos, plantación o siembra de cultivos, transplante de arroz, cosecha, poda de árboles frutales y viñas.</t>
  </si>
  <si>
    <t>Actividades de apoyo a la agricultura, incluye el mantenimiento de tierras para usos agrícolas, explotación de equipo de riego agrícola, control de plagas en relación con la agricultura, fumigación de cultivos.</t>
  </si>
  <si>
    <t>Actividades  de  apoyo  a  la  ganadería,  incluye  actividades  para  mejorar  la reproducción, el crecimiento y el rendimiento de los animales; albergue y cuidado de animales de granja.</t>
  </si>
  <si>
    <t>Actividades de apoyo a la ganadería, incluye inspección sanitaria, castración de aves de corral, servicios de sementales, inseminación artificial.</t>
  </si>
  <si>
    <t>Actividades de apoyo a la ganadería, incluye servicios de arreo y pastoreo de ganado, limpieza de gallineros, etcétera, esquilado de ovejas, actividades de herradores.</t>
  </si>
  <si>
    <t>Actividades posteriores a la cosecha, incluye el proceso de beneficio del café cuando se realiza por fuera de la unidad de producción agrícola.</t>
  </si>
  <si>
    <t>Actividades  posteriores  a  la  cosecha,  incluye  limpieza,  recorte,  clasificación, desinsectación y beneficio en general, para su comercialización en los mercados primarios.</t>
  </si>
  <si>
    <t>Actividades  posteriores  a  la  cosecha,  incluye  el  desmotado  del  algodón,  la preparación preliminar de las hojas de tabaco, la preparación de cacao en grano, el encerado de frutas, el secado al sol de frutas y hortalizas.</t>
  </si>
  <si>
    <t>Tratamiento  de  semillas  para  propagación,  incluye  todas  las  actividades posteriores  a  la  cosecha  dirigidas  a  mejorar  la  calidad  de  las  semillas  para propagación, mediante la remoción de los materiales diferentes de las semillas y de las semillas demasiado pequeñas, inmaduras o dañadas mecánicamente o por los insectos, así como la eliminación de la humedad de las semillas hasta un nivel que  permita  su  almacenamiento  seguro.  La  actividad  abarca  el  secado,  la limpieza, la clasificación y el tratamiento de las semillas hasta su comercialización. Se incluye asimismo el tratamiento de las semillas genéticamente modificadas.</t>
  </si>
  <si>
    <t>Caza ordinaria y mediante trampas y actividades de servicios conexas</t>
  </si>
  <si>
    <t>Caza ordinaria y mediante trampas y actividades de servicios conexas, incluye la caza de animales mediante la utilización de trampas con fines comerciales.</t>
  </si>
  <si>
    <t>Caza ordinaria y mediante trampas y actividades de servicios conexas, incluye la captura de animales (vivos o muertos) para alimento, por sus pieles y cueros, o para utilizarlos en actividades de investigación, en zoológicos o como mascotas.</t>
  </si>
  <si>
    <t>Caza ordinaria y mediante trampas y actividades de servicios conexas, incluye la producción de pieles finas, cueros de reptiles o plumas de aves como resultado de actividades de caza ordinaria y mediante trampas.</t>
  </si>
  <si>
    <t>Silvicultura y extracción de madera</t>
  </si>
  <si>
    <t xml:space="preserve">Silvicultura y otras actividades forestales </t>
  </si>
  <si>
    <t>Silvicultura  y  otras  actividades  forestales,  incluye  la  explotación  de  madera: plantación,  replante,  trasplante,  aclareo  y  conservación  de  bosques  y  zonas forestadas, el cultivo de monte bajo y de madera para pulpa (pasta) y para leña.</t>
  </si>
  <si>
    <t>Silvicultura  y  otras  actividades  forestales,  incluye  la  explotación  de  viveros forestales.</t>
  </si>
  <si>
    <t>Extracción de madera</t>
  </si>
  <si>
    <t>Extracción de madera, incluye la extracción y transformación de madera en (bruto descortezada y simplemente escuadrada).</t>
  </si>
  <si>
    <t>Extracción  de  madera,  incluye  la  producción  de  madera  para  industrias manufactureras;  de  troncos  de  madera  para  su  utilización  en  bruto,  como puntales, estacas, cercas y postes.</t>
  </si>
  <si>
    <t>Extracción de madera, incluye la recolección y producción de leña y producción artesanal de carbón vegetal en bosques.</t>
  </si>
  <si>
    <t>Recolección de productos forestales diferentes a la madera</t>
  </si>
  <si>
    <t>Recolección de productos forestales diferentes a la madera, incluye recolección y cosecha de materiales silvestres como: setas (hongos), trufas, nueces, balata, savia, gomas, corcho, laca; bálsamos, ceras vegetales, crin vegetal, musgos y líquenes.</t>
  </si>
  <si>
    <t>Recolección de productos forestales diferentes a la madera, incluye la recolección de materiales silvestres como: resinas y otras plantas silvestres</t>
  </si>
  <si>
    <t>Servicios de apoyo a la silvicultura</t>
  </si>
  <si>
    <t>Servicios de apoyo a la silvicultura, incluye las actividades de servicios forestales, Inventarios forestales, servicios de consultoría de gestión forestal, evaluación de existencias maderables, lucha contra las plagas forestales.</t>
  </si>
  <si>
    <t>Servicios de apoyo a la silvicultura, incluye las actividades de servicios para la extracción de madera como el transporte de troncos dentro del bosque.</t>
  </si>
  <si>
    <t>Servicios de apoyo a la silvicultura, incluye el suministro o alquiler de maquinaria o equipo silvícola con operadores y personal.</t>
  </si>
  <si>
    <t>Servicios  de  apoyo  a  la  silvicultura,  incluye  las  actividades  de  extinción  y prevención de incendios forestales.</t>
  </si>
  <si>
    <t>Pesca y acuicultura</t>
  </si>
  <si>
    <t>Acuicultura</t>
  </si>
  <si>
    <t>Acuicultura marítima, incluye la cría de peces en agua de mar, incluida la cría de peces ornamentales marinos.</t>
  </si>
  <si>
    <t>Acuicultura  marítima,  incluye  la  producción  de  larvas  de  bivalvos  (ostras, mejillones,  etcétera),  crías  de  bogavante,  camarones  en  estado  poslarval, alevines y jaramugos, cultivo de algas comestibles, cultivo y cría en agua de mar.</t>
  </si>
  <si>
    <t>Acuicultura marítima, incluye las actividades de acuicultura en aguas salobres y la explotación de criaderos de peces (marinos); la explotación de criaderos de gusanos marino; las actividades de acuicultura en tanques o depósitos llenos de agua salada.</t>
  </si>
  <si>
    <t>Acuicultura de agua dulce, incluye la cría de peces en agua dulce y la cría de peces ornamentales de agua dulce. Incluye la explotación de criaderos de peces.</t>
  </si>
  <si>
    <t>Acuicultura de agua dulce, incluye la cría de crustáceos y bivalvos de agua dulce, otros moluscos de agua dulce y otros animales acuáticos.</t>
  </si>
  <si>
    <t>Acuicultura de agua dulce, incluye la cría de ranas.</t>
  </si>
  <si>
    <t>Elaboración de productos alimenticios</t>
  </si>
  <si>
    <t>Procesamiento y conservación de carne, pescado, crustáceos y moluscos</t>
  </si>
  <si>
    <t>Procesamiento  y  conservación  de  carne  y  productos  cárnicos,  incluye  la producción de carne fresca, refrigerada o congelada.</t>
  </si>
  <si>
    <t>Procesamiento  y  conservación  de  carne  y  productos  cárnicos,  incluye  la producción de cárnicos: salchichas, salchichón, morcillas, mortadela, longaniza, butifarra y otros embutidos; patés, jamón, tocineta.</t>
  </si>
  <si>
    <t>Procesamiento  y  conservación  de  carne  y  productos  cárnicos,  incluye  la producción de carne seca, salada o ahumada.</t>
  </si>
  <si>
    <t>Procesamiento y conservación de frutas, legumbres, hortalizas y tubérculos</t>
  </si>
  <si>
    <t>Procesamiento  y  conservación  de  frutas,  legumbres,  hortalizas  y  tubérculos, incluye la elaboración y conservación de alimentos compuestos principalmente de frutas, legumbres u hortalizas, nueces, congelación, en forma artesanal.</t>
  </si>
  <si>
    <t>Procesamiento  y  conservación  de  frutas,  legumbres,  hortalizas  y  tubérculos, incluye la elaboración de helados a base de frutas y jugos naturales de frutas u hortalizas.</t>
  </si>
  <si>
    <t>Procesamiento  y  conservación  de  frutas,  legumbres,  hortalizas  y  tubérculos, incluye el tostado y preparación de nueces.</t>
  </si>
  <si>
    <t>Procesamiento  y  conservación  de  frutas,  legumbres,  hortalizas  y  tubérculos, incluye la producción de concentrados a partir de frutas y hortalizas frescas.</t>
  </si>
  <si>
    <t>Procesamiento  y  conservación  de  frutas,  legumbres,  hortalizas  y  tubérculos, incluye la elaboración de productos perecederos de frutas, legumbres y hortalizas como: ensaladas, hortalizas peladas o cortadas, tofu (cuajada de soja), entre otros.</t>
  </si>
  <si>
    <t>Elaboración de productos lácteos</t>
  </si>
  <si>
    <t>Elaboración de productos lácteos, incluye la elaboración artesanal de productos lácteos o leche, fresca líquida o bebidas a base de leche.</t>
  </si>
  <si>
    <t>Elaboración de productos lácteos, incluye la elaboración de crema a partir de leche fresca líquida, pasteurizada, esterilizada u homogenizada, la elaboración de leche o crema en forma sólida, suero de leche.</t>
  </si>
  <si>
    <t>Elaboración de productos lácteos, incluye la elaboración de helados, sorbetes y postres a base de leche.</t>
  </si>
  <si>
    <t>Elaboración de productos de molinería, almidones y productos derivados del almidón</t>
  </si>
  <si>
    <t>Elaboración de productos de molinería, elaboración de alimentos mediante el tostado,  soplado,  macerado,  perlado,  hojaldrado,  pulimento  o  expansión  de granos de cereales.</t>
  </si>
  <si>
    <t>Elaboración  de  almidones  y  productos  derivados  del  almidón,  incluye  la elaboración de almidones a partir de arroz, papas, maíz, húmedo de maíz, yuca (tapioca) y sucedáneos de tapioca a partir de almidones; gluten, etcétera.</t>
  </si>
  <si>
    <t>Elaboración  de  almidones  y  productos  derivados  del  almidón  incluye  la elaboración de glucosa, jarabe de glucosa, maltosa, inulina, etc.</t>
  </si>
  <si>
    <t>Elaboración de otros productos alimenticios</t>
  </si>
  <si>
    <t>Elaboración de productos de panadería, incluye la elaboración de productos de panqueques, waffles, rollos, obleas, conos, aperitivos dulces o salados.</t>
  </si>
  <si>
    <t>Elaboración de productos de panadería, incluye la elaboración de pasteles, tortas, pasteles de frutas, tartas, tortillas de maíz o trigo, buñuelos y arepas, etcétera.</t>
  </si>
  <si>
    <t>Elaboración  de  otros  productos  alimenticios  n.c.p.,  incluye  la  elaboración  de especias, condimentos, infusiones, extractos y preparados a base de hierbas y fabricación artesanal de alimentos.</t>
  </si>
  <si>
    <t>Elaboración de otros productos alimenticios n.c.p., incluye la mezcla de té y mate, la elaboración de extractos y preparados a base de té o mate y el tostado de achicoria; elaboración de sucedáneos del café.</t>
  </si>
  <si>
    <t>Elaboración  de  otros  productos  alimenticios  n.c.p.,  incluye  la  preparación  y expendio de comidas preparadas tales como: empanadas, bolis, buñuelos, perros calientes, arepas, chorizos, etcétera, de forma artesanal, siempre que estos sean vendidos a un agente comercial o un tercero.</t>
  </si>
  <si>
    <t>Acabado de productos textiles, incluye el proceso de blanqueo, teñido de hilados y/o prendas de vestir, plisado de textiles y operaciones similares, artesanal.</t>
  </si>
  <si>
    <t>Fabricación de tejidos de punto y ganchillo, incluye la fabricación y/o elaboración a mano o mediante máquinas, incluyendo la transformación de material textil de tejidos de punto y ganchillo, y los procesos de acabado integrados.</t>
  </si>
  <si>
    <t>Fabricación de tejidos de punto y ganchillo, incluye la fabricación de tejidos de punto de urdimbre y de trama, circulares y otros, con o sin hilados elásticos, así como los tejidos aterciopelados, afelpados y de rizo; de tejidos de red y del tipo que se utiliza para la confección de visillos tricotados en máquinas, la fabricación de pieles de imitación mediante tejido de punto y ganchillo; fabricación de otros tejidos de punto o ganchillo.</t>
  </si>
  <si>
    <t>Confección de artículos con materiales textiles, excepto prendas de vestir, incluye la confección en tela, frazadas, mantas, lencería de cama, de mesa, de baño, de cocina, cortinas, cenefas y fundas entre otros.</t>
  </si>
  <si>
    <t>Confección de artículos con materiales textiles, excepto prendas de vestir, incluye la confección de banderas, gallardetes, estandartes y artículos similares mediante el bordado.</t>
  </si>
  <si>
    <t>Confección de artículos con materiales textiles, excepto prendas de vestir, incluye la fabricación de gobelinos, cañamazo y tapicería de aguja de punto de cruz o tejidos a mano.</t>
  </si>
  <si>
    <t>Fabricación de tapetes y alfombras para pisos, incluye la fabricación de productos textiles,  para el cubrimiento de pisos, producidos mediante el tejido, afelpado, trenzado, tundido, punzado, entre otros,  utilizando materiales textiles tales como hilados de lana, de algodón, de fibras artificiales o sintéticas, de yute, de fique, de fibras  de  coco  (bonote),  de  sisal  y  de  fibras  similares:  tales  como:  tapices, alfombras, esteras, tapetes y recuadros de moqueta con la utilización de equipos o maquinaria.</t>
  </si>
  <si>
    <t>Fabricación de otros artículos textiles n.c.p., incluye manufactura de artículos tejidos y accesorios textiles para sombreros. Fabricación de tules y otros tejidos de  mallas  anudadas,  de  encajes  y  bordados,  en  piezas,  tiras  y  motivos decorativos; fabricación de guata utilizada en acolchados y prendas de vestir.</t>
  </si>
  <si>
    <t>Fabricación de otros artículos textiles n.c.p., incluye La fabricación de tejidos de red y del tipo que se utiliza para la confección de visillos de encaje tricotado en máquinas.</t>
  </si>
  <si>
    <t>Confección de prendas de vestir, excepto prendas de piel, incluye la manufactura y  confección  de  guantes  de  tela  o  piel,  chales,  ligas,  sujetadores,  tirantas, encauchados,  fábricas  y/o  grandes  almacenes  de  confección  de  ropas  y sastrerías, ropa de trabajo y confección de partes de los productos mencionados.</t>
  </si>
  <si>
    <t>Confección de prendas de vestir, excepto prendas de piel, incluye la confección mecanizada de ropa interior y ropa de dormir para hombres, mujeres, niños y bebés, de prendas de vestir adornadas con piel y confección de partes de los productos mencionados.</t>
  </si>
  <si>
    <t>Confección de prendas de vestir, excepto prendas de piel, incluye la confección de otros accesorios de vestir, guantes cinturones, chales, corbatas, corbatines, redecillas para el cabello, artículos de tocado de peletería (cuero), entre otros y confección de partes de los productos mencionados.</t>
  </si>
  <si>
    <t>Confección de prendas de vestir, excepto prendas de piel, incluye la confección de ropa interior y ropa de dormir de telas tejidas, de punto y ganchillo, de encaje, entre  otros,  para  hombres,  mujeres  y  niños:  camisas,  camisetas,  calzones, calzoncillos,  pijamas,  camisones,  batas,  blusas,  combinaciones,  sujetadores, entre otros; confección de ropa de bebé y confección de partes de los productos mencionados.</t>
  </si>
  <si>
    <t>Fabricación de artículos de piel</t>
  </si>
  <si>
    <t>Fabricación de artículos de piel, incluye la fabricación de artículos confeccionados con piel: prendas de vestir y accesorios de piel (excepto gorros, sombreros, entre otros);  artículos  de  piel  confeccionados  con  pieles  alargadas,  planchas, cuadrados,  tiras,  hojas  que  contienen  cuero  o  fibras  de  cuero,  entre  otros; artículos diversos de piel: alfombras, pufes sin relleno y paños para pulimento industrial; pieles artificiales y de artículos confeccionados con estas pieles.</t>
  </si>
  <si>
    <t>Fabricación de artículos de punto y ganchillo</t>
  </si>
  <si>
    <t>Fabricación de artículos de punto y ganchillo, incluye la fabricación de jerséis, suéteres, chalecos y artículos análogos de punto y ganchillo.</t>
  </si>
  <si>
    <t>Curtido y recurtido de cueros; fabricación de calzado; fabricación de artículos de viaje, maletas, bolsos de mano y artículos similares, y fabricación de artículos de talabartería y guarnicionería; adobo y teñido de pieles</t>
  </si>
  <si>
    <t>Curtido y recurtido de cueros; fabricación de artículos de viaje, bolsos de mano y artículos similares y fabricación de artículos de talabartería y guarnicionería; adobo y teñido de pieles</t>
  </si>
  <si>
    <t>Fabricación de artículos de viaje, bolsos de mano y artículos similares elaborados en cuero y fabricación de artículos de talabartería y guarnicionería, incluye la fabricación  de  artículos   de  cuero  natural  y/o  regenerado,  la  elaboración  de artículos de talabartería (artículos en cuero) y guarnicionería de forma artesanal, como  artículos de viaje, maletas, morrales, bolsos de mano, carteras y similares; la fabricación de maletines, maletas escolares, confeccionados en cuero natural o recuperado, o combinaciones de estos con otros materiales, siempre que la materia constitutiva básica sea el cuero.</t>
  </si>
  <si>
    <t>Fabricación de calzado</t>
  </si>
  <si>
    <t>Fabricación de calzado de cuero y piel, con cualquier tipo de suela, incluye la fabricación, reparación y trabajo a mano de calzado de cuero y piel con cualquier tipo de suela.</t>
  </si>
  <si>
    <t>Fabricación de otros tipos de calzado, excepto calzado de cuero y piel, incluye la fabricación,  reparación  de  calzado  para  todo  uso  (excepto  ortopédico),  de cualquier material, excepto de cuero y piel, de asbesto y de otro material textil sin aplicación  de  suelas  y  la  fabricación  de  calzado  deportivo  o  casual  y  el especializado para la práctica de deportes, elaborado en otros materiales textiles.</t>
  </si>
  <si>
    <t>Transformación de la madera y fabricación de productos de madera y de corcho, excepto muebles; fabricación de artículos de cestería y espartería</t>
  </si>
  <si>
    <t>Fabricación de otros productos de madera; fabricación de artículos de corcho, cestería y espartería</t>
  </si>
  <si>
    <t>Fabricación de otros productos de madera; fabricación de artículos de corcho, cestería  y  espartería,  incluye  empresas  manufactureras  de  baúles,  estuches, utensilios de cocina y para uso doméstico, artículos de marquetería (ej.: marcos de madera para espejos y fotos), esterillas o persianas de materiales trenzables, artículos de mimbre, palma y otros artículos de materiales trenzables o con cintas, ramales o trenzas.</t>
  </si>
  <si>
    <t>Fabricación de papel, cartón y productos de papel y cartón</t>
  </si>
  <si>
    <t>Fabricación  de  papel  y  cartón  ondulado  (corrugado);  incluye  fabricación  de cajones, cajas y estuches armados o plegados, de papel o cartón no ondulado; sacos y bolsas de papel para empaque.</t>
  </si>
  <si>
    <t>Fabricación  de  otros  artículos  de  papel  y  cartón,  incluye  la  manufactura  de cuadernos,  agendas  para  listas  de  teléfonos,  álbumes,  carpetas,  libros   de registros, libros de contabilidad; cubiertas para libros y libretas en blanco,  sobres para  correspondencia  (sobres-carta),  aerogramas,  esquelas  o  postales  no ilustradas; talonarios, para facturas, recibos y similares, y demás artículos de papelería de uso educativo o comercial;  fabricación de cajas de sobres, carpetas y otros productos  análogos  (de papel y  cartón) que  contienen  un surtido  de artículos para correspondencia .</t>
  </si>
  <si>
    <t>Fabricación de otros artículos de papel y cartón, incluye la  fabricación de papel de regalo y artículos de fantasía de papel y cartón (confetis, serpentinas, artículos decorativos para tarjetas, sobres y regalos y artículos similares); la fabricación de papeles y cartones con presentación acondicionada para la venta al por menor y la fabricación de artículos de papel y cartón: fabricación de papel para imprimir y escribir listo para su uso, fabricación de papel para impresoras de computadores listo para su uso, fabricación de papel de autocopiado listo para su uso, fabricación de papel esténcil o para plantillas y papel carbón listos para su uso, etc.</t>
  </si>
  <si>
    <t>Actividades de impresión y de producción de copias a partir de grabaciones originales</t>
  </si>
  <si>
    <t>Actividades de impresión y actividades de servicios relacionados con la impresión</t>
  </si>
  <si>
    <t>Actividades de impresión, incluye la impresión directa de avisos sobre productos de madera, plástico, metal, papel, vidrio y cerámica.</t>
  </si>
  <si>
    <t>Actividades de servicios relacionados con la impresión, incluye la encuadernación de hojas impresas para confeccionar libros, folletos, revistas, catálogos, etc., mediante  los  procedimientos  de  colado,  ensamblado,  cosido,  engomado, encolado,  basteado,  encuadernación  con  adhesivo,  recortado,  estampado  en oro., grapar o fijar varias hojas  sueltas,   incorporación de datos antes de la impresión, incluso mediante escaneo y entrada de datos incluyendo la exploración y el reconocimiento óptico de caracteres.; La producción de pruebas de impresión; La producción de productos de reprografía, el diseño de productos impresos; por ejemplo, bocetos, diagramas, patrones, etc.</t>
  </si>
  <si>
    <t>Producción de copias a partir de grabaciones originales</t>
  </si>
  <si>
    <t>Producción de copias a partir de grabaciones originales, incluye la producción de copias de música y otros sonidos en discos gramofónicos, discos compactos y cintas magnetofónicas a partir de grabaciones originales, la producción de copias de discos flexibles, duros o compactos, de programas de informática, software, programas comerciales y películas cinematográficas a partir de originales.</t>
  </si>
  <si>
    <t>Fabricación de sustancias y productos químicos</t>
  </si>
  <si>
    <t>Fabricación de sustancias químicas básicas, abonos y compuestos inorgánicos nitrogenados, plásticos y caucho sintético en formas primarias</t>
  </si>
  <si>
    <t>Fabricación de plásticos en formas primarias, incluye la preparación de resina, la fabricación de resinas de intercambio iónico a base de polímeros.</t>
  </si>
  <si>
    <t>Fabricación de otros productos químicos</t>
  </si>
  <si>
    <t>Fabricación de jabones y detergentes, preparados para limpiar y pulir; perfumes y preparados de tocador, incluye la fabricación de otros preparados de perfumería, cosméticos y aromáticos de tocador; productos de tocador, obtención de glicerina cruda.</t>
  </si>
  <si>
    <t>Fabricación de jabones y detergentes, preparados para limpiar y pulir; perfumes y preparados de tocador, incluye la fabricación de preparados para perfumar o desodorizar ambientes.</t>
  </si>
  <si>
    <t>Fabricación de otros productos químicos n.c.p., incluye la fabricación de esencias y extractos de productos aromáticos naturales.</t>
  </si>
  <si>
    <t>Fabricación de otros productos químicos n.c.p., incluye la fabricación de aguas destiladas aromáticas (agua floral), mezclas de productos odoríferos.</t>
  </si>
  <si>
    <t>Fabricación de productos de caucho y de plástico</t>
  </si>
  <si>
    <t>Fabricación de productos de caucho</t>
  </si>
  <si>
    <t>Fabricación de formas básicas de caucho y otros productos de caucho, n.c.p., incluye la manufactura de arandelas, conectores y sellos de caucho.</t>
  </si>
  <si>
    <t>Fabricación de productos elaborados de metal, excepto maquinaria y equipo</t>
  </si>
  <si>
    <t>Fabricación de otros productos elaborados de metal y actividades de servicios relacionadas con el trabajo de metales</t>
  </si>
  <si>
    <t>Fabricación de otros productos elaborados de metal n.c.p., incluye la fabricación de pequeños artículos de metal para oficina, avisos, relieves, placas y similares de metal, chapas de metal e insignias militares de metal.</t>
  </si>
  <si>
    <t>Fabricación de productos informáticos, electrónicos y ópticos</t>
  </si>
  <si>
    <t>Fabricación de instrumentos ópticos y equipo fotográfico</t>
  </si>
  <si>
    <t>Fabricación de instrumentos ópticos y equipo fotográfico, incluye la fabricación de elementos  ópticos  de  vidrio,  cuarzo,  excepto  el  fundido,  de  espatoflúor,  de plástico, de cristales cultivados, prismas y lentes, espejos con configuración de elementos  ópticos,  filtros  selectivos  de  colores  para  aparatos  fotográficos principalmente, elementos polarizadores, entre otros; fibras ópticas las cuales están  formadas  por  capas  concéntricas  (figuras  geométricas)  de  vidrio  o  de plástico con diversos índices de refracción.</t>
  </si>
  <si>
    <t>Fabricación de medios magnéticos y ópticos para almacenamiento de datos</t>
  </si>
  <si>
    <t>Fabricación de medios magnéticos y ópticos para el almacenamiento de datos, incluye la fabricación de medios magnéticos y ópticos para el almacenamiento de datos  tales  como  cintas  magnéticas,  de  audio  y  video  en  blanco  (casetes), disquetes en blanco, discos ópticos en blanco, discos duros, tarjetas con banda magnética incorporada, entre otros soportes.</t>
  </si>
  <si>
    <t>Fabricación de muebles, colchones y somieres</t>
  </si>
  <si>
    <t>Fabricación de muebles</t>
  </si>
  <si>
    <t>Fabricación de muebles, incluye la fabricación artesanal o manual de muebles y gabinetes utilizados en el hogar y oficina.</t>
  </si>
  <si>
    <t>Fabricación de muebles, incluye la fabricación artesanal o manual de muebles para  locales  comerciales,  autoservicios,  bares,  restaurantes,  hoteles,  teatros, colegios, iglesias y sitios similares.</t>
  </si>
  <si>
    <t>Otras industrias manufactureras</t>
  </si>
  <si>
    <t>Fabricación de instrumentos musicales</t>
  </si>
  <si>
    <t>Fabricación  de  instrumentos  musicales,  incluye  la  fabricación  artesanal  de instrumentos de cuerda, teclado, viento, sonido, percusión y otros, incluidas la fabricación de partes, piezas y accesorios de instrumentos.</t>
  </si>
  <si>
    <t>Fabricación de instrumentos musicales, incluye solamente estuches, bolsas o cajas para guardar instrumentos musicales.</t>
  </si>
  <si>
    <t>Fabricación de artículos y equipo para la práctica del deporte</t>
  </si>
  <si>
    <t>Fabricación  de  artículos  y  equipo  para  la  práctica  del  deporte,  incluye  la fabricación de artículos deportivos y de atletismo (excepto prendas de vestir y calzado), artículos y equipo de cualquier material para la práctica de deportes y juegos al aire libre y bajo techo:   pelotas de caucho, bolas y balones duros, blandos e inflables (para la práctica de deportes como béisbol, basquetbol, fútbol, golf, tenis, polo y bolos); raquetas, bates, mazos, palos de golf, entre otros; esquís para la nieve, fijaciones y/o botas, bastones y demás artículos para la práctica del esquí en nieve; esquís náuticos,  tablas de vela, tablas de surf y demás artículos para la práctica de deportes náuticos.</t>
  </si>
  <si>
    <t>Fabricación  de  artículos  y  equipo  para  la  práctica  del  deporte,  incluye  la fabricación de artículos para la práctica de deportes acuáticos (buceo, natación, entre otros); artículos para la pesca deportiva: anzuelos, aparejos y arpones, incluso redes de mano (salabres) y sus partes; artículos para la caza, el alpinismo y otras actividades deportivas.</t>
  </si>
  <si>
    <t>Fabricación  de  artículos  y  equipo  para  la  práctica  del  deporte,  incluye  la fabricación de guantes y gorros de cuero, cascos, cinturones y demás accesorios especiales, incluso artículos de protección (rodilleras, musieras, etcétera), para la práctica de deportes; patines para hielo y patines de ruedas, incluido el calzado con patines fijos y patinetas;  blancos de arquería y tiro, arcos, ballestas, flechas, incluso blancos para rifles; equipo para gimnasio (bicicletas estáticas, trotadoras, escaladoras y demás máquinas de ejercicio físico y de atletismo); artículos para la  práctica  de  pilates,  ballet  y  yoga;  artículos  para  la  práctica  de  deportes extremos; equipo para gimnasio (bicicletas estáticas, trotadoras, escaladoras y demás máquinas de ejercicio físico y de atletismo); artículos para la práctica de pilates, ballet y yoga; artículos para la práctica de deportes extremos; artículos para la práctica de deportes nacionales como: tejo, bolo criollo y rana.</t>
  </si>
  <si>
    <t>Fabricación  de  artículos  y  equipo  para  la  práctica  del  deporte,  incluye  la fabricación de los equipos o sets completos para la práctica de los deportes, que incluyan estuches, cestas, bolsas, soportes, bases, redes, carnadas, entre otros.</t>
  </si>
  <si>
    <t>Otras industrias manufactureras n.c.p.</t>
  </si>
  <si>
    <t>Otras  industrias  manufactureras  n.c.p.,  incluye  la  fabricación   de  escobas,  y cepillos  (aspiradoras  y  otras  máquinas  con  dispositivos  rotatorios),  incluidos cepillos  que  forman  parte  de  máquinas,  escobillas,  barredoras,  limpiones, traperos, plumeros mecánicos y manuales, brochas, almohadillas, rodillos para pintar, escurridores, mopas, escobillas de goma, entre otros; flores artificiales; máscaras, artículos confeccionados con cabello (pelucas, extensiones) barbas, cejas postizas, entre otros)., fabricación de distintivos de la Cruz Roja, bomberos, sindicatos e insignias militares metálicas, que no sean de metales preciosos ni de metales comunes revestidos con metales preciosos; fabricación de cepillos de dientes,  cepillos  para  calzado  y  ropa,  incluso  kits  de  costura  y  arreglo  de calcetería.</t>
  </si>
  <si>
    <t>Instalación, mantenimiento y reparación especializado de maquinaria y equipo</t>
  </si>
  <si>
    <t>Mantenimiento y reparación especializado de productos elaborados en metal y de maquinaria y equipo</t>
  </si>
  <si>
    <t xml:space="preserve"> incluye  reparación  y  mantenimiento  de  armas  de  fuego  (incluso  de  armas deportivas y recreacionales).</t>
  </si>
  <si>
    <t>Mantenimiento y reparación especializada de maquinaria y equipo, incluye el mantenimiento   y   reparación    de   calculadoras,   máquinas   de   escribir, fotocopiadoras, cajas registradoras, máquinas de confección.</t>
  </si>
  <si>
    <t>Mantenimiento y reparación especializado de equipo electrónico y óptico, incluye el  mantenimiento,  reparación  y  calibración  especializado  a  cambio  de  una retribución o por contrata de: equipos de medición, ensayo y control; aparatos de control del tiempo y contadores de tiempo, instrumentos de aeronaves; equipo de prueba de emisiones de automotores; instrumentos meteorológicos; equipos de inspección y ensayo de propiedades físicas, eléctricas y químicas; equipos de investigación; instrumentos de monitoreo y detección de radiación; instrumentos de prospección.</t>
  </si>
  <si>
    <t>Mantenimiento y reparación realizado a cambio de una retribución o por contrato, de maquinaria y equipo no cubierto en los otros grupos que conforman la división 33, tales como: reparación de mallas de pescar; cuerdas, aparejos náuticos, eslingas, tiendas, carpas y lonas; bolsas de almacenamiento de fertilizantes y químicos  (bolsas  de  polietileno  plegado  de  tres  capas  que  cuentan  con estabilización ultravioleta, tienen un diámetro de 5 a 6 pies y una longitud de 60 a 75 metros); reparación o reacondicionamiento de estibas de madera, barriles de transporte y artículos similares; reparación de máquinas operadas con monedas (dispensadores, juegos electrónicos, tragamonedas y similares), restauración de instrumentos  musicales  antiguos  (órganos,  clavicordios,  etc.),  reparación  de esterilizadores y de equipos de destilación del tipo usado en laboratorios, entre otros.</t>
  </si>
  <si>
    <t>Instalación especializada de maquinaria y equipo industrial</t>
  </si>
  <si>
    <t>Instalación especializada de maquinaria y equipo industrial, incluye instalación de equipos, maquinaria de oficina y contabilidad (diferente de los computadores y equipo periférico); maquinaría de uso general, equipos de bolos</t>
  </si>
  <si>
    <t>CONSTRUCCIÓN</t>
  </si>
  <si>
    <t>Actividades especializadas para la construcción de edificios y obras de
ingeniería civil</t>
  </si>
  <si>
    <t>Terminación y acabado de edificios y obras de ingeniería civil</t>
  </si>
  <si>
    <t>Terminación y acabado de edificios y obras de ingeniería civil, incluye talleres de pintura al duco.</t>
  </si>
  <si>
    <t>Comercio de vehículos automotores</t>
  </si>
  <si>
    <t>Comercio de vehículos automotores nuevos, incluye el comercio al por mayor y al por menor de vehículos automotores nuevos para pasajeros, incluso vehículos especiales (ambulancias, casas  rodantes, microbuses, vehículos de camping, caravanas, entre otros), vehículos con tracción tipo campero (todo terreno), y otros vehículos automotores para pasajeros con mecanismos de conducción similares a  los  de  los  automóviles,  así  como  el  comercio  de  camiones,  remolques  y semirremolques,  venta  de  vehículos  por  consignación,  la  compra  y  venta  de contenedores para su uso en uno o más medios de transporte.</t>
  </si>
  <si>
    <t>Comercio de vehículos automotores usados, incluye el comercio al por mayor y al por menor de vehículos automotores usados para pasajeros, incluso vehículos especiales (ambulancias, casas  rodantes, microbuses, vehículos de camping, caravanas, entre otros), los vehículos con tracción tipo campero (todo terreno), y otros  vehículos  automotores  para  pasajeros  con  mecanismos  de  conducción similares a los de los automóviles, así como el comercio de camiones, remolques y  semirremolques.  Incluye  las  actividades  de  venta  de  vehículos  usados  por consignación,  por  comisión  o  por  contrata  (intermediarios),  como  también  la compraventa de contenedores especialmente diseñados y equipados para su uso en uno o más medios de transporte; subasta de vehículos automotores usados.</t>
  </si>
  <si>
    <t>Comercio al por mayor a cambio de una retribución o por contrata, incluye la venta de pescados y mariscos.</t>
  </si>
  <si>
    <t>Comercio al por mayor a cambio de una retribución o por contrata, incluye venta de mercancías en general, con autotransporte.</t>
  </si>
  <si>
    <t>Comercio al por mayor de materias primas agropecuarias; animales vivos, incluye el comercio al por mayor de semillas y forrajes.</t>
  </si>
  <si>
    <t>Comercio al por mayor de bebidas y tabaco, incluye el comercio al por mayor de todo tipo de bebidas alcohólicas  y no alcohólicas o refrescantes,  el embotellado y etiquetado de todo tipo de bebidas, si estas operaciones se efectúan dentro del contexto de las actividades de compraventa, como por ejemplo, la compra de vino a granel y envasado del mismo sin transformación, el comercio al por mayor de productos del tabaco en todas sus variedades (cigarros, cigarrillos, picadura, rapé, tabaco para mascar, entre otros).</t>
  </si>
  <si>
    <t>Comercio  al  por  mayor  de  equipo,  partes  y  piezas,  electrónicas  y  de telecomunicaciones,   incluye   válvulas,   tubos   electrónicos,   dispositivos   de semiconductores, microchips, circuitos integrados y estampados, partes y piezas de computadores, equipo telefónico, partes y accesorios, conmutadores y equipo de telecomunicaciones.</t>
  </si>
  <si>
    <t>Comercio  al  por  mayor  de  maquinaria  y  equipos  agropecuarios,  incluye  el comercio al por mayor de maquinaria y equipos agropecuarios, sus partes, piezas y accesorios como: arados, sembradoras, cosechadoras, trilladoras, máquinas de ordeñar, máquinas utilizadas en avicultura y apicultura, y tractores utilizados en actividades agropecuarias y silvícolas. El comercio al por mayor de segadoras de césped de todo tipo y de sus partes, piezas y accesorios.</t>
  </si>
  <si>
    <t>Comercio al por mayor de otros tipos de maquinaria y equipo n.c.p., incluye el comercio al por mayor de equipo de transporte, sus partes, piezas y accesorios excepto vehículos automotores, motocicletas y bicicletas.</t>
  </si>
  <si>
    <t>Comercio al por mayor de otros tipos de maquinaria y equipo n.c.p., incluye el comercio al por mayor de maquinaria para uso en la industria, la minería y la construcción, el comercio y la navegación y otros servicios, en general venta de maquinaria pesada, robots para cadenas de montaje, y de sus partes, piezas y accesorios. Máquinas herramienta, sus partes, piezas y accesorios, de todo tipo y para cualquier material, y las controladas por computador.</t>
  </si>
  <si>
    <t>Comercio al por mayor de otros tipos de maquinaria y equipo n.c.p., incluye el comercio al por mayor de cables, cables de fibra óptica y conmutadores y de otros tipos de equipo de instalación de uso industrial, el comercio al por mayor de cables, cables de fibra óptica y conmutadores y de otros tipos de equipo de instalación de uso industrial, máquina herramienta, otros tipos de equipo eléctrico, sus  partes  piezas  y  accesorios,  como  motores  y  transformadores  eléctricos, máquinas de coser y telares para tejidos de punto controlados por computador.</t>
  </si>
  <si>
    <t>Comercio al por mayor de metales y productos metalífero, incluye el comercio al por mayor de minerales metalíferos ferrosos y no ferrosos en formas primarias, semiacabados de metales ferrosos y no ferrosos n.c.p., como por ejemplo, los herrajes diferentes de los usados en la confección, comercio al por mayor de oro y otros metales preciosos.</t>
  </si>
  <si>
    <t>Comercio al por mayor de materiales de construcción, artículos de  ferretería, pinturas, productos de vidrio, equipo y materiales de fontanería y calefacción, incluye el comercio al por mayor de herramientas de ferretería como martillos, sierras, destornilladores, taladros y otras herramientas de mano, madera, equipos para la instalación de sanitarios, su venta sin autotransporte.</t>
  </si>
  <si>
    <t>Comercio al por mayor de otros productos n.c.p., incluye la venta al por mayor de extintores de incendio.</t>
  </si>
  <si>
    <t>Comercio  al  por  menor  en  establecimientos  no  especializados,  con  surtido compuesto  principalmente  por  productos  diferentes  de  alimentos  (víveres  en general),  bebidas  y  tabaco,  incluye  establecimientos  no  especializados  de comercio al por menor con surtido compuesto principalmente de una variedad de productos nuevos, para consumo de los hogares y entre los cuales la venta de alimentos  (víveres  en  general),  bebidas  y  tabaco,  no  constituye  su  actividad predominante suelen realizar este tipo de actividad los denominados almacenes generales, misceláneas, los almacenes o tiendas por departamento con surtido diverso  compuesto,  por  ejemplo,  de  prendas  de  vestir,  calzado,  muebles, electrodomésticos,  artículos  de  ferretería,  cosméticos,  joyería,  productos  de farmacia y droguería, artículos deportivos, entre otros.</t>
  </si>
  <si>
    <t>Comercio   al   por   menor   de   productos   agrícolas   para   el   consumo   en establecimientos especializados, incluye el comercio de frutas pulpa y nueces, legumbres, leguminosas frescas y secas (arveja, frijol, garbanzo, entre otros), cereales,  hortalizas,  tubérculos  y  verduras  en  general,  y  demás  productos agrícolas para el consumo, frescos y refrigerados.</t>
  </si>
  <si>
    <t>Comercio al por menor de carnes (incluye aves de corral), productos cárnicos, pescado fresco, preparado o en conserva, mariscos y  productos de mar, en establecimientos especializados, incluye carnicerías y venta de carnes de aves de corral, pescados y productos de mar.</t>
  </si>
  <si>
    <t>Comercio al por menor de artículos de ferretería, pinturas y productos de vidrio en establecimientos especializados, incluye venta de artículos de ferretería (incluidos artículos eléctricos), solventes, materiales de construcción, baldosas de corcho para pisos y vidrio plano, enmarcación de cuadros o marqueterías y otros, sin autotransporte.</t>
  </si>
  <si>
    <t>Comercio  al  por  menor  de  otros  productos  nuevos  en  establecimientos especializados, incluye tiendas de artículos sexuales (sex-shop), de artículos de esotéricos.</t>
  </si>
  <si>
    <t>TRANSPORTE Y ALMACENAMIENTO</t>
  </si>
  <si>
    <t>Almacenamiento y actividades complementarias al transporte</t>
  </si>
  <si>
    <t>Almacenamiento y depósito</t>
  </si>
  <si>
    <t>Almacenamiento y depósito, incluye almacenamiento y depósito de productos textiles,  alimenticios,  agropecuarios,  de  mercancías,  muebles,  automóviles, semillas y forrajes. Almacenes para mercancías varias, almacenes generales de depósito.</t>
  </si>
  <si>
    <t>Actividades de las estaciones, vías y servicios complementarios para el transporte</t>
  </si>
  <si>
    <t>Actividades de estaciones, vías y servicios complementarios para el transporte terrestre, incluye estacionamiento para automóviles o garajes (parqueaderos) y para bicicletas.</t>
  </si>
  <si>
    <t>Alojamiento</t>
  </si>
  <si>
    <t>Actividades de alojamiento de estancias cortas</t>
  </si>
  <si>
    <t>Alojamiento en hoteles, incluye el servicio o prestación de servicios de alojamiento en unidades constituidas por habitaciones, suministrado mediante contrato de hospedaje  día  a  día  o  de  hospedaje  temporal,  hostales;  incluye  hospedaje temporal en hoteles con salas de conferencias. Esta clase excluye las actividades de alojamiento que ofrecen servicios de preparación de alimentos.</t>
  </si>
  <si>
    <t>Alojamiento en la modalidad de apartahoteles (establecimiento en que se presta el servicio de alojamiento en apartamentos independientes, de un edificio, que integren  una  unidad  de  administración  y  explotación,  pudiendo  ofrecer  otros servicios complementarios.) la cual es operada con un sistema de reservas de igual manera que un hotel. Es un sistema similar a rentar un apartamento pero no posee un contrato fijo y los huéspedes pueden hacer su «check-out» cuando lo deseen.</t>
  </si>
  <si>
    <t>Alojamiento  en  centros  vacacionales,  incluye  el  servicio  de  alojamiento  en unidades constituidas por habitaciones o apartamentos, ubicadas en áreas que por sus características topográficas, climáticas o terapéuticas son consideradas de atractivo turístico.</t>
  </si>
  <si>
    <t>Alojamiento  rural,  incluye  la  provisión  de  alojamiento  temporal  en  unidades habitacionales privadas, ubicado en áreas rurales tales como: posadas turísticas, parques nacionales para fines turísticos y fincas turísticas, entre otros.</t>
  </si>
  <si>
    <t>Otros tipos de alojamientos para visitantes, incluye el alojamiento en unidades habitacionales,  cuartos  o  apartamentos  de  alquiler  ocasional  o  temporal; comprende servicios de los albergues de jóvenes, hostales con servicios mínimos, entre otros.</t>
  </si>
  <si>
    <t>Actividades de zonas de camping y parques para vehículos recreacionales</t>
  </si>
  <si>
    <t>Actividades  de  zonas  de  camping  y  parques  para  vehículos  recreacionales, incluye el servicio de alojamiento en un terreno delimitado, con un sitio para cada persona o grupo de personas al aire libre, casas rodantes, zonas de camping, campamentos,   carpas,   parques   para   remolques,   campos   recreativos, campamentos de pesca y caza para corta estadía, refugios protectores y/o talegos para dormir.</t>
  </si>
  <si>
    <t>Servicio de estancia por horas</t>
  </si>
  <si>
    <t>Servicio  por  horas,  incluye  moteles,  residencias  o  amoblados,  servicio  de estancias por horas o periodos de tiempo inferiores a un día, suministrado en unidades constituidas por habitaciones mediante un pago por horas o periodos de tiempo inferiores a un día</t>
  </si>
  <si>
    <t>Otros tipos de alojamiento n.c.p.</t>
  </si>
  <si>
    <t>Otros tipos de alojamiento n.c.p., incluye el alojamiento temporal o de largo plazo en cuartos individuales o compartidos o dormitorios para estudiantes, migrantes, comprende  residencias  estudiantiles,  dormitorios  escolares,  campamentos  de trabajadores.</t>
  </si>
  <si>
    <t>Expendio por autoservicio de comidas preparadas, incluye la preparación y el expendio de alimentos y bebidas que van con las comidas para el consumo inmediato,  exclusiva  o  principalmente  bajo  la  modalidad  de  autoservicio  en cafeterías.</t>
  </si>
  <si>
    <t>Expendio de bebidas alcohólicas para el consumo dentro del establecimiento</t>
  </si>
  <si>
    <t>Expendio de bebidas alcohólicas para el consumo dentro del establecimiento, incluye expendio de bebidas alcohólicas para consumo dentro del establecimiento en discotecas, tabernas, bares y cervecerías, el servicio de bar a bordo de barcos, cuando son provistos por unidades independientes</t>
  </si>
  <si>
    <t>Actividades cinematográficas, de video y producción de programas de televisión, grabación de sonido y edición de música</t>
  </si>
  <si>
    <t>Actividades de producción de películas cinematográficas, video y producción de programas, anuncios y comerciales de televisión</t>
  </si>
  <si>
    <t>Actividades  de  producción  de  películas  cinematográficas,  videos,  programas, anuncios  y  comerciales  de  televisión,  incluyen  la  producción  de  películas cinematográficas, videos, programas, anuncios y comerciales de televisión, de avisos comerciales para televisión y salas de cine o teatros.</t>
  </si>
  <si>
    <t>Actividades de posproducción de películas cinematográficas, videos, programas, anuncios y comerciales de televisión, incluyen las actividades de posproducción y reproducción de películas cinematográficas, videos, entre otros, tales como: edición, titulaje, subtitulaje, créditos, subtitulado para personas con discapacidad auditiva, gráficos, animación y efectos especiales producidos por computador; transferencia de películas a cintas. También se incluye el doblaje de sonido de películas cinematográficas o videos y la post-sincronización.</t>
  </si>
  <si>
    <t>Actividades de posproducción de películas cinematográficas, videos, programas, anuncios y comerciales de televisión, incluyen actividades de laboratorios de revelado y procesamiento de dibujos animados y películas cinematográficas y televisión,  incluso  comerciales,  estudios  especiales  incluso  para  películas  de animación, trascripción de sonido, edición de sonido y musicalización.</t>
  </si>
  <si>
    <t>Actividades  de  distribución  de  películas  cinematográficas,  videos,  programas, anuncios y comerciales de televisión, incluye las actividades de distribución de películas cinematográficas y videos en sus diferentes formatos, a cines, cadenas de televisión, redes de estaciones y proyecciones en exhibidores o expositores. La  adquisición  de  los  derechos  de  distribución  de  películas  y  videos  y  Las agencias  de  distribución  de  películas  cinematográficas  para  su  respectiva reproducción, así como la distribución comercial a cinematecas de cintas, videos, programas, anuncios y comerciales de televisión.</t>
  </si>
  <si>
    <t>Actividades  de  exhibición  de  películas  cinematográficas  y  videos,  incluye  las actividades de exhibición de películas cinematográficas y videos en cine, teatros al aire libre o en otras instalaciones de proyección como exhibidores ambulantes de  películas  cinematográficas,  de  programas  en  diapositivas,  así  como  los presentados en festivales cinematográficos, incluso para aerolíneas, cineclubes, servicios de cinematecas, videotecas.</t>
  </si>
  <si>
    <t>Actividades de grabación de sonido y edición de música</t>
  </si>
  <si>
    <t>Actividades de grabación de sonido y edición de música, incluye la producción de programas de radio y de televisión, Las actividades de servicio de grabación de sonido en estudio o en otros lugares y grabación de libros en cinta, incluida la producción de programas de radio pregrabados (es decir, no en directo), bandas sonoras de películas cinematográficas, grabaciones de sonido para programas de televisión, entre otras.</t>
  </si>
  <si>
    <t>Actividades  de  grabación  de  sonido  y  edición  de  música,  Las  actividades relacionadas con la producción y posproducción de música y sonido: Adquisición y registro de derechos de autor de las composiciones musicales, Actividades de lanzamiento, promoción, autorización y uso de estas composiciones musicales en grabaciones en radio, televisión, películas cinematográficas, actuaciones en vivo y en directo, medios impresos y otros medios, Distribución de grabaciones de sonido de copias originales a los mayoristas y minoristas, Mezcla y masterización de  sonido,  La  edición  de  libros  de  música  y  partituras  y  el  otorgamiento  de licencias de copias originales.</t>
  </si>
  <si>
    <t>Actividades de programación, transmisión y/o difusión</t>
  </si>
  <si>
    <t>Actividades de programación y transmisión en el servicio de radiodifusión sonora</t>
  </si>
  <si>
    <t>Actividades de programación y transmisión en el servicio de radiodifusión sonora, incluye las actividades de estudios de transmisión de estaciones radiales, es decir, la reunión de programas de audio para transmitirlos a los afiliados o suscriptores a través de las emisiones por el aire, por cable, satelitales o internet., emisión de señales de audiofrecuencia a través de estudios e instalaciones de emisión de radio para la transmisión de la programación de audio al público, a afiliados o a suscriptores,  operación de estudios de estaciones de radio, las actividades de transmisión de radio a través de la internet (estaciones de radio por internet), la transmisión de datos integrada con la transmisión de radio.</t>
  </si>
  <si>
    <t>Actividades de programación y transmisión de televisión</t>
  </si>
  <si>
    <t>Actividades de programación y transmisión de televisión, incluye  la creación  y la programación  completa  de  canales  de  televisión,  a  partir  de  componentes adquiridos para el programa, componentes de producción propia o por terceros, tales como compañías proveedoras de televisión por cable o satelital, de acceso libre a disposición de los usuarios o de distribución por suscripción, las actividades de transmisión de televisión a través de la internet, la programación de canales de  video  a  la  carta,  las  actividades  de  transmisión  de  datos  integrados  con emisiones de televisión.</t>
  </si>
  <si>
    <t>Telecomunicaciones</t>
  </si>
  <si>
    <t>Actividades de telecomunicación satelital</t>
  </si>
  <si>
    <t>Actividades de telecomunicación satelital, incluye la  explotación, mantenimiento o facilitación del acceso a los servicios para la transmisión de voz, datos, texto, sonido   y  video   utilizando   infraestructura   de   telecomunicaciones   satelital; transmisión a los consumidores por sistemas de comunicación directa por satélite de  programas  visuales,  de  audio  o  de  texto  recibidos  de  redes  de  cable  o estaciones de televisión o cadenas de radio (las unidades clasificadas en esta clase no producen por lo general material de programación locales)., servicios de telefonía satelital,  telefonía de larga distancia de compañías de comunicación satelital; servicios de red necesarios para la transmisión de señales de radio y televisión, a través de estaciones satelitales.</t>
  </si>
  <si>
    <t>Otras actividades de telecomunicaciones</t>
  </si>
  <si>
    <t>Otras actividades de telecomunicaciones, incluye los servicios de internet a través de las redes que no posee ni controla el proveedor de servicios de internet, tales como acceso telefónico a internet, suministro de servicios de telefonía por internet (VOIP: voz sobre protocolo de internet), entre otras; El suministro de servicios de telefonía y acceso a Internet en instalaciones abiertas al público: prestados por establecimientos, recarga en línea y pines, servicios prestados por las cabinas telefónicas y otros servicios similares.</t>
  </si>
  <si>
    <t>Servicios de seguros sociales excepto los de pensiones</t>
  </si>
  <si>
    <t>Servicios de seguros sociales de salud, incluye las actividades de entidades de naturaleza pública, privada o mixta, responsables de la afiliación y contratación de sistemas de salud a nombre del sistema general de seguridad social en salud.</t>
  </si>
  <si>
    <t>Servicios de seguros sociales de riesgos laborales, incluye las actividades de las entidades de carácter público o privado, destinadas a prevenir, proteger y atender a los trabajadores de los efectos de las enfermedades y los accidentes que puedan ocurrirles con ocasión o como consecuencia del trabajo que desarrollan; y Administradoras de Riesgos Laborales (ARL).</t>
  </si>
  <si>
    <t>Servicios de seguros sociales en pensiones, excepto los programas de seguridad social</t>
  </si>
  <si>
    <t>Régimen  de  prima  media  con  prestación  definida  (RPM):  se  incluyen  las actividades de los fondos de seguros sociales, mediante las cuales los afiliados o sus beneficiarios obtienen una pensión de vejez, de invalidez o de sobrevivientes, o una indemnización, previamente definida; se incluyen además los ramos de seguros relacionados con este tipo de seguros sociales: patrimonios autónomos, Ley 100 y conmutación pensional.</t>
  </si>
  <si>
    <t>Régimen de ahorro individual (RAI): se incluyen las actividades de los fondos de seguros sociales mediante el cual los afiliados o sus beneficiarios obtienen una pensión  de  vejez,  de  invalidez  o  de  sobrevivientes,  o  una  indemnización, previamente definida (RAI); Los ramos de seguros relacionados con este tipo de seguros sociales: Patrimonios autónomos, Ley 100 y conmutación pensional.</t>
  </si>
  <si>
    <t>Actividades de servicios auxiliares de los servicios de seguros y pensiones</t>
  </si>
  <si>
    <t>Actividades de agentes y corredores de seguros, incluye corredores de seguros, agencias  de  seguros  y  agentes  de  seguros  (intermediarios  de  seguros)  que venden, negocian u ofertan contratos de anualidades y pólizas de seguros y reaseguros.</t>
  </si>
  <si>
    <t>Actividades  de  agentes  y  corredores  de  seguros,  incluye  las  actividades involucradas con el establecimiento, la gestión y la administración de planes de seguros  o  estrechamente  relacionadas  con  ella,  pero  distintas  de  las  de intermediación financiera.</t>
  </si>
  <si>
    <t>Evaluación de riesgos y daños y otras actividades de servicios auxiliares, incluye, las    actividades    involucradas    o    estrechamente    relacionadas    con    el establecimiento,  la  gestión  y  la  administración  de  planes  de  seguros  o estrechamente  relacionadas  con  ella,  pero  distintas  de  las  de intermediación financiera. Esta clase incluye la provisión de servicios de administración de seguro tales como la evaluación y liquidación de reclamaciones de seguros</t>
  </si>
  <si>
    <t>Evaluación de riesgos y daños y otras actividades de servicios auxiliares, incluye, los  servicios  actuariales,  la  administración  de  salvamento,  la  evaluación  de reclamos de seguros, la tasación de solicitudes de indemnización, la evaluación de riesgos y daños, la tasación de averías, pérdidas y liquidadores de siniestros, la  liquidación  de  solicitudes  de  indemnización  de  seguros,  otras  actividades relacionadas con servicios de seguros y pensiones n.c.p.</t>
  </si>
  <si>
    <t>Investigaciones y desarrollo experimental en el campo de las ciencias naturales y la ingeniería, incluye laboratorio de hidrología y meteorología.</t>
  </si>
  <si>
    <t>Actividades especializadas de diseño</t>
  </si>
  <si>
    <t>Actividades especializadas de diseño, incluye las actividades de decoradores de interiores, diseño de telas, prendas de vestir, calzado, joyas, muebles y otros artículos de decoración interior y de moda, así como de otros artículos personales y enseres domésticos.</t>
  </si>
  <si>
    <t>Actividades de fotografía</t>
  </si>
  <si>
    <t>Actividades  de  fotografía,  incluye  la  producción  fotográfica  comercial  y  para usuarios  no  comerciales,  retratos  fotográficos  para  pasaportes,  actividades académicas, bodas, etc., publicitaria  para: anuncios comerciales, editoriales y actividades relacionadas con la moda, los bienes raíces o el turismo, filmación en video de eventos: bodas, reuniones, etcétera; el procesamiento de  películas: Revelado,  impresión  y  ampliación  de  fotografías  y  películas  de  los  clientes, laboratorio  de  revelado  de  películas  e  impresión  de  fotos,  ampliación  de fotografías y películas, tiendas de revelado rápido, montaje de diapositivas, copia y restauración y retoque de transparencias o negativos de fotografías, actividades de fotógrafos de prensa y microfilmación de documentos.</t>
  </si>
  <si>
    <t>Otras actividades profesionales, científicas y técnicas n.c.p., incluye actividades de corretaje empresarial, la gestión de la compra o venta de pequeñas y medianas empresas, incluidas prácticas profesionales, pero sin incluir las actividades de agentes y valuadores de finca raíz. consultoría ambiental, agronomía y seguridad; valuaciones   distintas  de   las   relacionadas   con   bienes   raíces  y  seguros (antigüedades, joyas, etcétera), auditoría de efectos e información sobre fletes; otros tipos de consultoría técnica, las actividades de consultoría distintas de las de arquitectura, ingeniería y gestión;</t>
  </si>
  <si>
    <t>Otras actividades profesionales, científicas y técnicas n.c.p., incluye a actividades de pronóstico meteorológico.</t>
  </si>
  <si>
    <t>Actividades veterinarias</t>
  </si>
  <si>
    <t>Actividades veterinarias, incluye las actividades de atención médica y control de animales en establecimientos agropecuarios y control de animales domésticos, asistentes veterinarios u otro personal auxiliar veterinario, de diagnóstico clínico- patológico  y  otros  diagnósticos  relacionados  con  animales,  veterinarias  que requieran la utilización de ambulancia para animales.</t>
  </si>
  <si>
    <t>Alquiler y arrendamiento de vehículos automotores</t>
  </si>
  <si>
    <t>Alquiler  y  arrendamiento  de  vehículos  automotores,  incluye  el  alquiler  y arrendamiento  con  fines  operativos  de  automóviles  de  pasajeros,  camiones, remolques y vehículos de recreación (sin conductor).</t>
  </si>
  <si>
    <t>Alquiler  y  arrendamiento  de  equipo  recreativo  y  deportivo,  incluye  bicicletas, hamacas de playa y sombrilla.</t>
  </si>
  <si>
    <t>Alquiler y arrendamiento de otros tipos de maquinaria, equipo y bienes tangibles n.c.p.</t>
  </si>
  <si>
    <t>Alquiler y arrendamiento de otros tipos de maquinaria, equipo y bienes tangibles n.c.p.,  incluye  el  alquiler  y  arrendamiento  con  fines  operativos  de  equipo  de transporte terrestre (excepto vehículos automotores) sin conductor: motocicletas, casas rodantes, furgonetas camper, etcétera; vehículos ferroviarios.</t>
  </si>
  <si>
    <t>Alquiler y arrendamiento de otros tipos de maquinaria, equipo y bienes tangibles, n.c.p.,  incluye  el  alquiler  y  arrendamiento  con  fines  operativos  de  equipo  de transporte acuático, barcos y buques comerciales (sin operadores).</t>
  </si>
  <si>
    <t>Alquiler y arrendamiento de otros tipos de maquinaria, equipo y bienes tangibles n.c.p.,  incluye  el  alquiler  y  arrendamiento  con  fines  operativos  de  equipo  de aeronaves, helicópteros, globos aerostáticos sin operadores.</t>
  </si>
  <si>
    <t>Alquiler y arrendamiento de otros tipos de maquinaria, equipo y bienes tangibles n.c.p,   incluye el alquiler y arrendamiento con fines operativos de maquinaria agrícola  y  forestal  (sin  operadores)  (por  ejemplo:  tractores  utilizados  en actividades agrícolas, máquinas para la recolección, cosecha o trilla, máquinas desmotadoras de algodón, etcétera).</t>
  </si>
  <si>
    <t>Alquiler y arrendamiento de otros tipos de maquinaria, equipo y bienes tangibles n.c.p., incluye el alquiler y arrendamiento de maquinaria y equipo de construcción y  de  ingeniería  civil,  camiones  grúa,  andamios  y  plataformas  de  trabajo  sin montaje y desmontaje (sin operadores).</t>
  </si>
  <si>
    <t>Alquiler y arrendamiento de otros tipos de maquinaria, equipo y bienes tangibles n.c.p., incluye el alquiler y arrendamiento con fines operativos de maquinaria y equipo  de  oficina,  computadoras  y  equipo  periférico,  máquinas  copiadoras, máquinas  de  escribir  y  procesadores  de  palabras,  máquinas  y  equipo  de contabilidad: cajas registradoras, calculadoras electrónicas</t>
  </si>
  <si>
    <t>Alquiler y arrendamiento de otros tipos de maquinaria, equipo y bienes tangibles n.c.p., incluye alquiler de contenedores para alojamiento y oficinas, entre otros, muebles para oficina.</t>
  </si>
  <si>
    <t>Alquiler y arrendamiento de otros tipos de maquinaria, equipo y bienes tangibles n.c.p., incluye el alquiler de animales (ej.: rebaños, caballos de carreras).</t>
  </si>
  <si>
    <t>Alquiler y arrendamiento de otros tipos de maquinaria, equipo y bienes tangibles n.c.p., el alquiler de bandejas de carga (pallets o estibas [plataformas en tablas para almacenar y transportar mercancía).</t>
  </si>
  <si>
    <t>El alquiler y arrendamiento con fines operativos, sin operadores, de otros tipos de maquinaria y equipo operacional que suelen ser utilizados como bienes de capital por las industrias: motores y turbinas, máquinas herramienta, e quipo de minería y   de   extracción   de   petróleo,   equipo   profesional   de   radio,   televisión   y comunicaciones, equipo de producción de películas cinematográficas, equipos de medición y control, Otros tipos de maquinaria científica, comercial e industrial.</t>
  </si>
  <si>
    <t>Actividades de seguridad e investigación privada</t>
  </si>
  <si>
    <t>Actividades de seguridad privada</t>
  </si>
  <si>
    <t>Actividades de seguridad privada, incluye solamente polígrafo y huellas dactilares.</t>
  </si>
  <si>
    <t>Actividades de servicios a edificios y paisajismo (jardines, zonas verdes)</t>
  </si>
  <si>
    <t>Actividades combinadas de apoyo a instalaciones</t>
  </si>
  <si>
    <t>Actividades combinadas de apoyo a instalaciones, incluye servicios de apoyo dentro   de   las   instalaciones   del   cliente,   limpieza   general   de   interiores, mantenimiento, eliminación de basuras, envío de correspondencia, recepción. Servicios conexos a fin de facilitar el funcionamiento de las instalaciones. Las unidades clasificadas en esta clase proporcionan personal para la realización de estas actividades de apoyo, pero no participan en las actividades principales de los clientes ni son responsables de ellas. Incluye conserjes.</t>
  </si>
  <si>
    <t>Actividades de limpieza</t>
  </si>
  <si>
    <t>Limpieza  general  interior  de  edificios,  incluye  limpieza  general  interior  no especializada de todo tipo de edificios y establecimientos, de otros negocios y establecimientos   profesionales   y   edificios   residenciales   múltiples,   Estas actividades  consisten  sobre  todo  en  la  limpieza  de  interior,  aunque  pueden abarcar la limpieza de zonas exteriores conexas como ventanas o pasillos.</t>
  </si>
  <si>
    <t>Otras actividades de limpieza de edificios e instalaciones industriales, incluye limpieza interior de buses, aviones, trenes, entre otros.</t>
  </si>
  <si>
    <t>Actividades de paisajismo y servicios de mantenimiento conexos</t>
  </si>
  <si>
    <t>Actividades  de  paisajismo  y  servicios  de  mantenimiento  conexos,  incluye  la plantación, el cuidado y el mantenimiento parques y jardines: viviendas con jardín de uso privado o comunitario y terrenos municipales y distritales (parques, zonas verdes, cementerios, entre otros).</t>
  </si>
  <si>
    <t>Actividades administrativas y de apoyo de oficina</t>
  </si>
  <si>
    <t>Actividades combinadas de servicios administrativos de oficina, incluye oficina corriente recepción, planificación financiera, facturación y  registro, personal y distribución  física  (servicios  de  mensajería)  y  logística,  a  cambio  de  una retribución o por contrata.</t>
  </si>
  <si>
    <t>Fotocopiado, preparación de documentos y otras actividades, servicios de apoyo de secretaría, incluye la preparación y transcripción de documentos, edición y corrección de pruebas de documentos, mecanografía, procesamiento de texto, La escritura de cartas o de historiales profesionales (currículos), alquiler de apartados de correos y otras actividades relacionadas con el correo (excepto la publicidad directa por correo), diseño de procesos (blueprinting), Otros servicios de copia de documentos no acompañados de servicios de impresión, como los de impresión en offset, impresión rápida, impresión digital o servicios de preparación para la prensa.</t>
  </si>
  <si>
    <t>Actividades de agencias de cobranza y oficinas de calificación crediticia, incluye la compilación de información de historiales de crédito y de empleo de personas e  historiales  de  crédito  de  empresas,  y  suministro  de  esa  información  a instituciones financieras, empresas de venta al por menor y otras entidades que necesitan poder evaluar la solvencia de esas personas y empresas.</t>
  </si>
  <si>
    <t>Actividades de envase y empaque, incluye envase de seguridad de preparados farmacéuticos;  etiquetado,  estampado  e  impresión;  empaque  de  paquetes  y envoltura de regalos;</t>
  </si>
  <si>
    <t>Otras actividades de servicio de apoyo a las empresas n.c.p., incluye grabaciones con estenotipio, recaudo en parquímetros, recaudación de fondos, codificación de códigos de barra, preclasificación de correo.</t>
  </si>
  <si>
    <t>Actividades de planes de Seguridad Social de afiliación obligatoria</t>
  </si>
  <si>
    <t>Actividades de planes de seguridad social de afiliación obligatoria, incluye la financiación y  la administración  por parte del Gobierno de los  programas de seguridad  social,  tales  como:  enfermedades  y  accidentes  de  trabajo,  las pensiones  de  jubilación,  los  programas  de  incapacidad  por  maternidad,  las incapacidades temporales, viudez, entre otros.</t>
  </si>
  <si>
    <t>Educación de la primera infancia, incluye educación primara infancia,</t>
  </si>
  <si>
    <t>Educación preescolar incluye educación preescolar</t>
  </si>
  <si>
    <t>Establecimientos que combinan diferentes niveles de educación</t>
  </si>
  <si>
    <t>Establecimientos que combinan diferentes niveles de educación en la misma unidad  física,  incluye  educación  de  la  primera  infancia  y  preescolar,  básica (primaria  y  secundaria)  y  media;  las  metodologías  flexibles  y  educación  de adultos, entre otras.</t>
  </si>
  <si>
    <t>Enseñanza deportiva y recreativa, esta clase comprende el adiestramiento en actividades  deportivas  impartido  a  grupos  o  a  personas.  Abarca  también  las actividades de campamentos de instrucción deportiva, se pernocte en ellos o no. No comprende las actividades académicas de escuelas, colegios y universidades. Se trata de enseñanza estructurada que puede impartirse en diversos entornos. Esta clase incluye:  el adiestramiento deportivo (fútbol, baloncesto, tenis, béisbol, etc.); el adiestramiento en campamentos deportivos; las clases para animadores deportivos; las clases de gimnasia: Las clases de equitación en academias o escuelas; las clases de natación; Las actividades de instructores, profesores y entrenadores deportivos; Las clases de artes marciales; las clases de juegos de cartas; las clases de yoga.</t>
  </si>
  <si>
    <t>Actividades de atención de la salud humana</t>
  </si>
  <si>
    <t>Actividades de práctica médica y odontológica, sin internación</t>
  </si>
  <si>
    <t>Actividades de la práctica médica, sin internación, incluye consulta y tratamiento médico general y especializado realizada por médicos generales, especialistas y cirujanos;  los  servicios  de  consulta  médica  a  pacientes  internos  ejercida  por médicos no vinculados a la institución de internación.</t>
  </si>
  <si>
    <t>Actividades de la práctica médica, sin internación; incluye la práctica médica realizada a pacientes externos o ambulatorios en consultorios privados, centros médicos, puestos de salud, clínicas asociadas con empresas, escuelas, hogares para ancianos, organizaciones sindicales y asociaciones profesionales, así como en  el  domicilio  de  los  pacientes;  y  los  centros  de  planificación  familiar  que proporcionan tratamiento médico, tales como esterilización y la terminación de embarazo, sin internación.</t>
  </si>
  <si>
    <t>Actividades de la práctica odontológica, incluye las actividades de consulta y tratamiento  de  tipo  general  o  especializado  realizadas  por  odontólogos,  en cualquier fase de la atención (promoción, prevención, diagnóstico, tratamiento y rehabilitación), en las áreas de endodoncia, odontología pediátrica, patología oral, maxilofacial, periodoncia, prostodoncia y ortodoncia.</t>
  </si>
  <si>
    <t>Actividades de la práctica odontológica, incluye la práctica odontológica realizada a pacientes externos o ambulatorios en consultorios privados, centros médicos, puestos  de  salud,  clínicas  asociadas  con  empresas,  escuelas,  hogares  para ancianos, organizaciones sindicales y asociaciones profesionales, así como en el domicilio de los pacientes.</t>
  </si>
  <si>
    <t>Actividades de atención residencial medicalizada</t>
  </si>
  <si>
    <t>Actividades de atención residencial medicalizada de tipo general</t>
  </si>
  <si>
    <t>Actividades  de  atención  residencial  medicalizada  de  tipo  general,  incluye  los servicios de atención en salud por periodos largos, suministrados por personal calificado en enfermería, en instituciones que no cuentan con la infraestructura propia de los hospitales y clínicas, ni con la  supervisión directa de personal médico. Comprenden: hogares para la tercera edad y/o de reposo  con cuidado de enfermería, casas de convalecencia, excepto para enfermos mentales.</t>
  </si>
  <si>
    <t>Actividades de atención residencial, para el cuidado de pacientes con retardo mental, enfermedad mental y consumo de sustancias psicoactivas</t>
  </si>
  <si>
    <t>Actividades de atención residencial, para el cuidado de pacientes con retardo mental, enfermedad mental y consumo de sustancias psicoactivas, instalaciones para   el   tratamiento   del   alcoholismo   y   la   drogodependencia,   las   casas convalecencia psiquiátricas, los hogares residenciales colectivos para personas con perturbaciones emocionales, las instalaciones para  personas con retraso mental, los hogares de paso para enfermos mentales.</t>
  </si>
  <si>
    <t>Actividades de atención en instituciones para el cuidado de personas mayores y/o discapacitadas</t>
  </si>
  <si>
    <t>Actividades de atención en instituciones para el cuidado de personas mayores y/o discapacitadas, esta clase comprende la provisión de alojamiento y servicios de cuidado para personas mayores y/o discapacitadas, que no están en condiciones de atenderse por sí mismas y/o que no desean vivir de manera independiente. El cuidado  incluye  habitación,  comida,  supervisión  y  asistencia  en  actividades cotidianas,  tales  como  los  servicios  de  cuidado  personal,  mantenimiento  y limpieza.  En  algunos  casos,  estas  instituciones  proveen  atención  mínima  de enfermería  especializada  en  instalaciones  separadas  dentro  de  la  misma institución;  incluye  las  instalaciones  residenciales  con  asistencia  para  la  vida cotidiana,  las  comunidades  de  cuidado  y  apoyo  a  jubilados  con  atención permanente, los hogares de ancianos con atención mínima de enfermería, las casas de reposo con atención mínima de enfermería</t>
  </si>
  <si>
    <t>Otras actividades de atención en instituciones con alojamiento</t>
  </si>
  <si>
    <t>Otras  actividades  de  atención  en  instituciones  con  alojamiento,  incluye  las actividades destinadas a proporcionar asistencia social las 24 horas del día a niños  y  a  determinadas  categorías  de  personas  que  no  pueden  valerse plenamente por sí mismas, en las que el tratamiento médico o la enseñanza no son  componentes  importantes,  orfanatos,  hogares  y  albergues  infantiles, albergues temporales para personas vulnerables, hogares de transición colectivos para personas con problemas sociales o personales, Instituciones que atienden a madres  solteras  y  a  sus  hijos,  esas  actividades  pueden  ser  realizadas  por organizaciones públicas o privadas.</t>
  </si>
  <si>
    <t>Otras actividades de atención en instituciones con alojamiento, incluye hogares temporales para rehabilitación de delincuentes</t>
  </si>
  <si>
    <t>Creación musical, incluye actividades de composición musical, en relación con la concepción de una pieza musical, abarca la creación que se estructura desde la tradición occidental de la música clásica hasta la creación menos rígida como es la composición de la música popular.</t>
  </si>
  <si>
    <t>Artes  plásticas  y  visuales,  incluye  las  actividades  de  curaduría,  ilustración, escultura,  pintura,  dibujo,  grabado,  caricatura,  performance,  entre  otras.; restauración de obras de arte, tales como pinturas, esculturas, obras sobre papel, documentos gráficos, entre otros.</t>
  </si>
  <si>
    <t>Actividades teatrales, incluye la producción, para el público en general, de obras teatrales relacionadas con la actuación y representación de historias frente a una audiencia   usando   una   combinación   de   discursos,   gestos,   escenografía, coreografía, música, sonido, danza y espectáculo, para una o más funciones,  las actividades pueden ser realizadas por grupos, compañías, pero también pueden consistir en funciones de artistas, actores y actrices; Las actividades conexas, como las de manejo de la escenografía, los telones de fondo y el equipo de iluminación y de sonido, y de funcionamiento de teatro, salas de teatro y otros locales, así como el diseño de la escenografía y el montaje de la iluminación.  y actividades de productores o empresarios de eventos o espectáculos artísticos en vivo, aporten ellos o no, las instalaciones.</t>
  </si>
  <si>
    <t>Actividades deportivas y actividades recreativas y de esparcimiento</t>
  </si>
  <si>
    <t>Actividades deportivas</t>
  </si>
  <si>
    <t>Actividades de clubes deportivos, incluye clubes deportivos de bolos, billares, salones de patinaje, juegos de mesa como ajedrez.</t>
  </si>
  <si>
    <t>Otras actividades recreativas y de esparcimiento</t>
  </si>
  <si>
    <t>Otras  actividades  recreativas  y  de  esparcimiento  n.c.p.,  las  actividades  de parques recreativos y playas, incluido el alquiler de casetas, taquillas, hamacas, entre otros, incluye el funcionamiento de discotecas y pistas de baile  en donde el expendio de bebidas alcohólicas no constituye el ingreso principal;  la operación (explotación)  de  juegos   operados  con  monedas,   alquiler  de  equipo  de esparcimiento y recreo como parte integral de los servicios de entretenimiento; las  actividades  de  gestión  de  transporte  recreativo;  las  operaciones  de instalaciones recreativas de transporte; por ejemplo, puertos deportivos</t>
  </si>
  <si>
    <t>Mantenimiento y reparación de computadores y equipo de comunicaciones</t>
  </si>
  <si>
    <t>Mantenimiento y reparación de computadores y de equipo periférico, incluye el mantenimiento  y  reparación  de  equipos  electrónicos,  como  computadores, accesorios informáticos y equipos periféricos, Unidades de discos magnéticos, unidades de memoria USB y otros dispositivos de almacenamiento, unidades de disco óptico (CD-RW, CD-ROM, DVD-ROM, DVD-RW), impresoras, monitores, teclados, mouse, palancas de mando y accesorios,  módems de computadores internos   y   externos,   terminales   informáticas   especializadas,   servidores informáticos,  escáneres,  incluidos  lectores  de  código  de  barras,  lectores  de tarjetas inteligentes, cascos de realidad virtual y proyectores de computador.</t>
  </si>
  <si>
    <t>Mantenimiento   y   reparación   de   equipos   de   comunicación,   incluye   el mantenimiento  de  teléfonos  inalámbricos,  teléfonos   celulares,  equipo  de transmisión  de  datos/módems,  máquinas  de  fax,  equipos  de  transmisión  de comunicaciones  (por  ejemplo,  enrutadores,  puentes,  módems),  emisores–receptores de radio, cámaras de televisión y video de uso comercial.</t>
  </si>
  <si>
    <t>Mantenimiento  y  reparación  de  aparatos  electrónicos  de  consumo,  incluye mantenimiento y reparación de aparatos electrónicos de consumo: receptores de radio y televisión; reproductores de CD, DVD, cámaras de video de tipo casero, grabadoras de video (VCR, DVD, etc.).</t>
  </si>
  <si>
    <t>Mantenimiento y reparación de aparatos y equipos domésticos y de jardinería, incluye mantenimiento y reparación de los electrodomésticos como: planchas eléctricas,  robots  de  cocina,  licuadoras,  refrigeradores,  estufas,  lavadoras, secadoras  de  ropa,  aparatos  de  aire  acondicionado,  cortadoras  de  césped, bordeadores, sopladores de hojas, podadoras, entre otros.</t>
  </si>
  <si>
    <t>Reparación de calzado y artículos de cuero, incluye el mantenimiento y reparación de calzado: zapatos, botas, la colocación de tacones y artículos de cuero: maletas y artículos similares.</t>
  </si>
  <si>
    <t>Mantenimiento y reparación de otros efectos personales y enseres domésticos, incluye el mantenimiento y reparación de bicicletas y otros velocípedos sin motor y  sus  partes,  piezas  y  accesorios.,  sillones  de  ruedas  para  personas  con discapacidad, la reparación y arreglo de joyas y relojes de pulsera y relojes de pared  y  sus  partes,  como  carcazas  y  bastidores  de  todos  los  materiales, mecanismos,   cronómetros,   etc.,   artículos   deportivos   (excepto   las   armas deportivas)., instrumentos musicales.</t>
  </si>
  <si>
    <t>Pompas  fúnebres  y  actividades  relacionadas,  incluye  administración  de  los cementerios,  alquiler  y  venta  de  tumbas,  mantenimiento  de  las  tumbas  y mausoleo, el alquiler de espacios en funerarias y salas de velación.</t>
  </si>
  <si>
    <t>Otras actividades de servicios personales n.c.p., incluye, salones de reducción y adelgazamiento, salones de masaje.</t>
  </si>
  <si>
    <t>Otras actividades de servicio n.c.p. incluye, servicios de cuidado de animales domésticos, como residencias y peluquerías para animales, el aseo, formación y adiestramiento de mascotas.</t>
  </si>
  <si>
    <t>Cultivo  de  flor  de  corte  incluye  el  cultivo  de  especies  de  flor  de  corte  en invernaderos con estructura de madera o metálica cubierta de plástico, o cualquier otra forma de cultivo y sus sistemas de riego, cultivo de floricultura y de plantas que dan flores y capullos.</t>
  </si>
  <si>
    <t>Cría  de  otros  animales  n.c.p.  incluye  la  cría  y  reproducción  de  animales semidomesticados, la producción de pieles finas, cueros de reptiles y plumas de aves, como parte de la explotación ganadera.</t>
  </si>
  <si>
    <t>Cría  de  otros  animales  n.c.p.,  incluye  la  cría  y  reproducción  de  camellos, dromedarios, avestruces, aves diferentes a las de corral.</t>
  </si>
  <si>
    <t>EXPLOTACIÓN MINAS Y CANTERAS</t>
  </si>
  <si>
    <t xml:space="preserve">Extracción de otras minas y canteras </t>
  </si>
  <si>
    <t>Extracción de otros minerales no metálicos n.c.p.</t>
  </si>
  <si>
    <t>Extracción de minerales para la fabricación de abonos y productos químicos, incluye  la  extracción  de  tierras  colorantes  y  otros  minerales  estimados principalmente por ser fuente de sustancias químicas y extracción de guano.</t>
  </si>
  <si>
    <t>Extracción de halita (sal), incluye la extracción de halita (sal) por evaporación de agua marina, salinas marinas.</t>
  </si>
  <si>
    <t>Extracción  de  halita  (sal),  incluye  la  trituración,  la  purificación  y  la  refinación (cristalización) de sal cuando el proceso de refinación se lleva a cabo en el sitio de la extracción por el productor.</t>
  </si>
  <si>
    <t>Procesamiento  y  conservación  de  pescados,  crustáceos  y  moluscos,  incluye preparación, conservación y empaque de pescado, crustáceos y moluscos.</t>
  </si>
  <si>
    <t>Procesamiento  y  conservación  de  pescados,  crustáceos  y  moluscos  incluye producción  de  crustáceos  y  moluscos:  filetes  de  pescado,  huevas,  caviar, sucedáneos del caviar, etc.</t>
  </si>
  <si>
    <t>Procesamiento  y  conservación  de  pescados,  crustáceos  y  moluscos  incluye empacadoras de pescado, crustáceos y moluscos.</t>
  </si>
  <si>
    <t>Procesamiento  y  conservación  de  pescados,  crustáceos  y  moluscos,  incluye producción de harina de pescado.</t>
  </si>
  <si>
    <t>Procesamiento y conservación de pescados, crustáceos y moluscos, incluye el procesamiento de algas marinas.</t>
  </si>
  <si>
    <t>Las actividades de embarcaciones que se dedican a la pesca y a la elaboración y conservación de pescado (buques factoría).</t>
  </si>
  <si>
    <t>Procesamiento  y  conservación  de  frutas,  legumbres,  hortalizas  y  tubérculos, incluye la fabricación y conservación de alimentos compuestos principalmente de frutas,   legumbres   u   hortalizas,   nueces,   congelación,   enlatado   en   forma mecanizada.</t>
  </si>
  <si>
    <t>Procesamiento  y  conservación  de  frutas,  legumbres,  hortalizas  y  tubérculos, incluye la elaboración y conservación de pulpa de frutas, compotas, mermeladas y jaleas.</t>
  </si>
  <si>
    <t>Procesamiento  y  conservación  de  frutas,  legumbres,  hortalizas  y  tubérculos, incluye el procesamiento, pelado y conservación de papas: elaboración de papas congeladas preparadas, elaboración de puré de papas deshidratado, elaboración de harina y sémola de papa, elaboración de aperitivos a base de papa.</t>
  </si>
  <si>
    <t>Procesamiento  y  conservación  de  frutas,  legumbres,  hortalizas  y  tubérculos, incluye la elaboración de alimentos y pastas de nueces.</t>
  </si>
  <si>
    <t>Elaboración  de  productos  lácteos,  incluye  la  elaboración  no  artesanal  de productos lácteos o leche fresca líquida pasteurizada, bebidas a base de leche, crema de leche, leche en polvo o leche condensada o evaporada, suero de leche, mantequillas, caseína y lactosa.</t>
  </si>
  <si>
    <t>Elaboración  de  productos  lácteos,  incluye  la  elaboración  de  yogur,  queso  y cuajada, dulce de leche o arequipe.</t>
  </si>
  <si>
    <t>Elaboración  de  productos  de  molinería,  incluye  la  molienda  de  cereales: producción de harina, sémola y gránulos trigo, centeno, avena, maíz y otros cereales. La molienda de arroz: producción de arroz descascarillado, molido, pulido, blanqueado y precocido; producción de harina de arroz.</t>
  </si>
  <si>
    <t>Elaboración de productos de molinería, incluye la elaboración de mezclas de harinas y de harina y masa mezclada y preparada para la fabricación de pan, bizcochos, galletas, panqueques, arepas, etcétera.</t>
  </si>
  <si>
    <t>Elaboración  de  productos  de  molinería,  incluye  la  molienda  de  legumbres: producción de harina y sémola de leguminosas desecadas, de raíces y tubérculos y de nueces comestibles.</t>
  </si>
  <si>
    <t>Elaboración de productos de café</t>
  </si>
  <si>
    <t>Trilla de café, incluye la trilla del café.</t>
  </si>
  <si>
    <t>Descafeinado, tostión y molienda del café, incluye la eliminación de la cafeína al café trillado o descafeinado.</t>
  </si>
  <si>
    <t>Descafeinado, tostión y molienda del café, incluye el tostón y la molienda del café.</t>
  </si>
  <si>
    <t>Elaboración de azúcar y panela</t>
  </si>
  <si>
    <t>Elaboración de panela, incluye la elaboración de panela a partir del jugo de caña y de sus subproductos.</t>
  </si>
  <si>
    <t>Elaboración de productos de panadería, incluye la elaboración de pan, tostadas, pastelería y bizcochos empacados, panadería congelados (panqueques, waffles, etc.) galletas, pasteles, biscochos y otros productos de panadería secos.</t>
  </si>
  <si>
    <t>Elaboración de cacao, chocolate y productos de confitería, incluye la elaboración de cacao, molienda y fabricación de productos de cacao, chocolate y productos de chocolate.</t>
  </si>
  <si>
    <t>Elaboración de cacao, chocolate y productos de confitería, incluye la elaboración de dulces, confitería, caramelos, turrón, confites blandos, goma de mascar y similares, de grageas y pastillas de confitería.</t>
  </si>
  <si>
    <t>Elaboración de cacao, chocolate y productos de confitería incluye la conservación en azúcar de frutas, nueces, cáscaras de frutas y otras partes de plantas.</t>
  </si>
  <si>
    <t>Elaboración de macarrones, fideos, alcuzcuz y productos farináceos similares, incluye la elaboración de pastas, como macarrones y fideos, cocidos o sin cocer, o rellenos o sin rellenar.</t>
  </si>
  <si>
    <t>Elaboración de macarrones, fideos, alcuzcuz y productos farináceos similares, incluye la elaboración de alcuzcuz.</t>
  </si>
  <si>
    <t>Elaboración de macarrones, fideos, alcuzcuz y productos farináceos similares, incluye la elaboración de productos de pasta enlatados o congelados.</t>
  </si>
  <si>
    <t>Elaboración   de   comidas   y   platos   preparados,   incluye   la   elaboración   y conservación de platos listos para consumir como:  platos a base de carne o de pollo, pescado y pescado con papas fritas.</t>
  </si>
  <si>
    <t>Elaboración   de   comidas   y   platos   preparados,   incluye   la   elaboración   y conservación de platos listos para consumir como: platos a base de legumbres y hortalizas.</t>
  </si>
  <si>
    <t>Elaboración   de   comidas   y   platos   preparados,   incluye   la   elaboración   y conservación de platos listos para consumir como: pizza congelada o conservada de otra manera, platos a base de alcuzcuz.</t>
  </si>
  <si>
    <t>Elaboración   de   comidas   y   platos   preparados,   incluye   la   elaboración   y conservación  de  platos  listos  para  consumir  como:    tamales,  cerdo  relleno (lechona) y productos similares congelados o enlatados y comidas empacadas al vacío.</t>
  </si>
  <si>
    <t>Elaboración  de  otros  productos  alimenticios  n.c.p.,  incluye  la  elaboración  de alimentos perecederos, como: emparedados, pizza fresca (sin cocinar), entre otros; elaboración de vinagre, levadura, sopas y caldos en estado sólido, polvo o instantáneas y de alimentos especiales: leche maternizada y alimentos infantiles.</t>
  </si>
  <si>
    <t>Elaboración  de  otros  productos  alimenticios  n.c.p.,  incluye  la  elaboración  de especias, salsas y condimentos, extractos y jugos de carne, pescado, crustáceos o moluscos, mayonesa, harina y sémola de mostaza, mostaza preparada, la elaboración de especias, salsas y condimentos: mayonesa; harina y sémola de mostaza, mostaza preparada, miel artificial y caramelo, La elaboración de sal de mesa, por ejemplo: sal yodada, etcétera.</t>
  </si>
  <si>
    <t>Elaboración  de  otros  productos  alimenticios  n.c.p.,  incluye  la  elaboración  de sucedáneos no lácteos de leche y de quesos, productos de huevo y concentrados artificiales.</t>
  </si>
  <si>
    <t>Elaboración  de  otros  productos  alimenticios  n.c.p.,  incluye  la  elaboración  de pasabocas fritos (papas, chicharrones, patacones, etcétera).</t>
  </si>
  <si>
    <t>Elaboración de alimentos preparados para animales</t>
  </si>
  <si>
    <t>Elaboración de alimentos preparados para animales, incluye la elaboración de alimentos preparados y /o concentrados, suplementos alimenticios para animales domésticos, como perros, gatos, pájaros, peces y animales de granja.</t>
  </si>
  <si>
    <t>Elaboración de alimentos preparados para animales, incluye la preparación de alimentos preparados para animales sin mezclar (elaborados a partir de un único producto), para animales de granja.</t>
  </si>
  <si>
    <t>Elaboración de alimentos preparados para animales, incluye el tratamiento de desperdicios de plantas de beneficio animal para preparar alimento para animales.</t>
  </si>
  <si>
    <t>Elaboración de bebidas</t>
  </si>
  <si>
    <t>Destilación, rectificación y mezcla de bebidas alcohólicas, incluye la mezcla de bebidas  alcohólicas  destiladas,   la  producción   o  elaboración   de  bebidas alcohólicas destiladas como whisky, coñac, ginebra, aguardientes y/o licores.</t>
  </si>
  <si>
    <t>Elaboración de bebidas fermentadas no destiladas, incluye la elaboración de vinos espumosos a partir de mosto concentrado de uva, otros vinos de fruta.</t>
  </si>
  <si>
    <t>Elaboración de bebidas fermentadas no destiladas, incluye la elaboración de sake, sidra, perada, aguamiel, sabajón, vermut y bebidas similares, mezcla de bebidas que contienen alcohol.</t>
  </si>
  <si>
    <t>Elaboración de bebidas fermentadas no destiladas, incluye la elaboración de vinos de baja graduación o sin alcohol.</t>
  </si>
  <si>
    <t>Elaboración  de  bebidas  fermentadas  no  destiladas,  incluye  el  embotellado  y etiquetado de bebidas fermentadas no destiladas, siempre y cuando se realicen en la misma unidad de producción.</t>
  </si>
  <si>
    <t>Elaboración de bebidas no alcohólicas, producción de aguas minerales y de otras aguas embotelladas, incluye la elaboración de bebidas no alcohólicas, aguas minerales naturales, bebidas isotónicas y energizantes.</t>
  </si>
  <si>
    <t>Elaboración de bebidas no alcohólicas, producción de aguas minerales y de otras aguas   embotelladas,   incluye   la   elaboración   de   bebidas   no   alcohólicas aromatizadas y/o edulcoradas: gaseosas, bebidas a base de jugos de frutas, aguas tónicas, etc.; elaboración de helados aderezados con extractos artificiales de frutas, jarabes u otras sustancias similares.</t>
  </si>
  <si>
    <t>Elaboración de bebidas no alcohólicas, producción de aguas minerales y de otras aguas  embotelladas,  incluye  el  embotellado  y  etiquetado  de  bebidas  no alcohólicas, siempre y cuando se realicen en la misma unidad de producción.</t>
  </si>
  <si>
    <t>Elaboración de productos de tabaco</t>
  </si>
  <si>
    <t>Elaboración  de  productos  de  tabaco,  incluye  la  elaboración  de  productos  de tabaco y sus sucedáneos, cigarrillos, picadura, cigarros, tabaco de pipa, tabaco de mascar, rapé, tabaco homogeneizado o reconstituido, etcétera, el desvenado y secado de las hojas de tabaco.</t>
  </si>
  <si>
    <t>Preparación e hilatura de fibras textiles, incluye preparación de las fibras textiles, fibras animales, vegetales como: yute, fique, sisal, lino, algodón, ramio, cáñamo de manila, coco, el texturizado, trenzado, retorcido, plegado, cableado y remojo de hilaturas de filamentos, entre otros y fibras artificiales y sintéticas.</t>
  </si>
  <si>
    <t>Acabado de productos textiles, incluye el proceso de blanqueo, teñido de hilados y/o prendas de vestir, plisado de textiles y operaciones similares, el secado, vaporizado, acabado de textiles mediante el teñido, estampado, encogimiento, remallado, calandrado y perchado de fibras, hilados, tejidos y artículos textiles, sanforizado y mercerizado de textiles y artículos textiles, incluso prendas de vestir, tintorerías, el lavado y terminado de yines. Incluye actividades desarrolladas a cambio de una retribución o por contrato, o mediante la compra de productos textiles en proceso para su acabado y posterior venta.</t>
  </si>
  <si>
    <t>Acabado   de   productos   textiles,   incluye   el   impermeabilizado,   revestido, encauchado o impregnado de prendas.</t>
  </si>
  <si>
    <t>Confección de artículos con materiales textiles, excepto prendas de vestir, incluye la confección de artículos tejidos de cualquier material textil.</t>
  </si>
  <si>
    <t>Confección de artículos con materiales textiles, excepto prendas de vestir, incluye fabricación de artículos con relleno como acolchados, edredones, cojines, pufs, almohadas, sacos para dormir, sacos (bolsas) o talegos, incluidos los de bebé, del tipo utilizado para empaque de cualquier material textil y fabricación de tejidos para mantas eléctricas. Incluye accesorios para el hogar como cortinas, cenefas, visillos, paños para desempolvar, fundas para muebles o aparatos, entre otros.</t>
  </si>
  <si>
    <t>Confección de artículos con materiales textiles, excepto prendas de vestir, incluye la fabricación de encerados, tiendas de campaña, velas para embarcaciones, toldos,   chalecos   salvavidas,   fundas   para   automóviles,   para   máquinas, paracaídas, entre otros.</t>
  </si>
  <si>
    <t>Confección de artículos con materiales textiles, excepto prendas de vestir, incluye la confección de artículos tejidos de cualquier material textil (incluidos con tejidos de punto y ganchillo), lonas para llantas, tejidos utilizados para el tapizado interior de  vehículos  automotores  y  para  cinturones  de  seguridad,  cinturones  de seguridad, tapizado interior de vehículos automotores.</t>
  </si>
  <si>
    <t>Fabricación  de  cuerdas,  cordeles,  cables,  bramantes  y  redes,  incluye  la fabricación de cuerdas, cordeles, cables, sogas, bramantes y artículos de hilados de  fibras  textiles,  cintas,  redes,  mallas  o  similares  de  forma  mecanizada,  la confección de hamacas.</t>
  </si>
  <si>
    <t>Fabricación  de  cuerdas,  cordeles,  cables,  bramantes  y  redes,  incluye  la fabricación de productos de cuerda o red tales como las redes de pesca, defensas para embarcaciones, cojines para descarga, eslingas, las redes para deporte, cordones, mechas para traperos y artículos similares.</t>
  </si>
  <si>
    <t>Fabricación  de  otros  artículos  textiles  n.c.p.,  incluye  tejidos  estrechos  y especiales, incluso los de urdimbre sin trama, de hilos o de sujetos por una sustancia adhesiva como: accesorios textiles para automotores, cordones para el calzado con los extremos rematados, artículos de pasamanería: trencillas, borlas, guantes, madroños y artículos similares, aplicadores para cosméticos de material textil, cinta tejido sensible a la presión (velcro).</t>
  </si>
  <si>
    <t>Confección de prendas de vestir, excepto prendas de piel, incluye la fabricación de tapabocas; fajas y corsés no ortésicos, sombreros de fieltro y confección de partes de los productos mencionados.</t>
  </si>
  <si>
    <t>Confección de prendas de vestir, excepto prendas de piel, incluye la fabricación de sudaderas, vestidos de baño, trajes para practicar deporte, trajes para esquiar, entre otros, confección de prendas de vestir de cuero o cuero regenerado, incluido el cuero utilizado para la confección de accesorios de trabajo industriales tales como los protectores de cuero para soldar y confección de partes de los productos mencionados.</t>
  </si>
  <si>
    <t>Confección de prendas de vestir, excepto prendas de piel, incluye confección de chalecos antibalas especiales para dama y para caballero y confección de partes de los productos mencionados.</t>
  </si>
  <si>
    <t>Confección de prendas de vestir, excepto prendas de piel, incluye la fabricación de calzado de material textil sin aplicación de suelas y confección de partes de los productos mencionados.</t>
  </si>
  <si>
    <t>Fabricación de artículos de punto y ganchillo, incluye la tejeduría de artículos tales como  camisetas  de  todo  tipo,  panty-medias,  leotardos  (trusas),  artículos  de calcetería,  medias,  calcetines  y  artículos  similares  de  forma  mecanizada,  la fabricación de escarpines y similares, sin suela aplicada.</t>
  </si>
  <si>
    <t>Fabricación de artículos de viaje, bolsos de mano y artículos similares elaborados en cuero y fabricación de artículos de talabartería y guarnicionería, incluye la fabricación de artículos de cuero natural y/o regenerado, elaboración de artículos de talabartería (artículos en cuero) y guarnicionería, (por ejemplo: artículos para caballería como monturas y arneses de equitación), además otros artículos de cuero natural, cuero regenerado o combinaciones de estos con otros materiales, siempre que el material básico sea el cuero; correas de reloj no metálicas.</t>
  </si>
  <si>
    <t>Fabricación de artículos de viaje, bolsos de mano y artículos similares elaborados en cuero y fabricación de artículos de talabartería y guarnicionería, incluye la fabricación  de  otros  artículos  de  cuero,  como  juguetes  caninos  de  carnaza, abrigos para perros y artículos similares para animales.</t>
  </si>
  <si>
    <t>Fabricación de artículos de viaje, bolsos de mano y artículos similares elaborados en cuero y fabricación de artículos de talabartería y guarnicionería, incluye la fabricación  de  artículos  diversos  de  cuero  o  cuero  regenerado:  correas  de transmisión, embalajes, entre otros, cordones de cuero para zapatos, látigos y fustas (barra delgada y flexible para dirigir el caballo) en cuero, frenos, estribos, hebillas, traíllas, rodilleras, bozales,</t>
  </si>
  <si>
    <t>Fabricación de artículos de viaje, bolsos de mano y artículos similares; artículos de  talabartería  y  guarnicionería  elaborados  en  otros  materiales,  incluye  la fabricación de maletas, maletines, morrales, bolsos de mano y artículos similares, así como artículos de talabartería y guarnicionería confeccionados con cualquier tipo  de  material,  excepto  el  cuero;  por  ejemplo:  madera,  plástico,  materiales sintéticos e imitaciones de cuero, o combinaciones de estos con otros materiales, textiles,  fibras  vulcanizadas,  entre  otros,  siempre y  cuando  se use  la  misma tecnología que en el caso del cuero.</t>
  </si>
  <si>
    <t>Fabricación de artículos de viaje, bolsos de mano y artículos similares; artículos de  talabartería  y  guarnicionería  elaborados  en  otros  materiales,  incluye fabricación  de  correas  para  reloj  no  metálicas  y  artículos  elaborados  con materiales textiles, plástico, sintéticos, entre otros n.c.p.</t>
  </si>
  <si>
    <t>Fabricación de calzado de cuero y piel, con cualquier tipo de suela, incluye la fabricación y reparación mecanizada de calzado de cuero y piel con cualquier tipo de  suela,  botas  o  zapatos  con  partes  de  piel,  botines,  polainas  y  artículos similares.</t>
  </si>
  <si>
    <t>Fabricación  de  calzado  de  cuero  y  piel,  con  cualquier  tipo  de  suela,  incluye fabricación mecanizada de calzado deportivo o casual elaborado en cuero.</t>
  </si>
  <si>
    <t>Fabricación de otros tipos de calzado, excepto calzado de cuero y piel, incluye la fabricación,  reparación  con  maquinaria  de  calzado  para  todo  uso  (excepto ortopédico), de cualquier material excepto de cuero y piel, de asbesto y de otro material textil sin aplicación de suelas y la fabricación de calzado deportivo o casual elaborado en otros materiales textiles.</t>
  </si>
  <si>
    <t>Fabricación de partes del calzado incluye la fabricación de partes del calzado tales como  capelladas,  punteras,  contrafuertes,  plantillas,  suelas,  tacones,  tapas, etcétera., de cuero, metal y material textil.</t>
  </si>
  <si>
    <t>Aserrado, acepillado e impregnación de la madera</t>
  </si>
  <si>
    <t>Aserrado,   acepillado   e   impregnación   de   la   madera,   incluye   maderería, impregnación y el tratamiento químico de la madera con preservativos y otras sustancias inmunizantes (productos concentrados hidrosolubles, diseñados para la protección de madera aserrada contra hongos e insectos). y otras sustancias inmunizantes, el secado de la madera.</t>
  </si>
  <si>
    <t>Aserrado, acepillado e impregnación de la madera, incluye la fabricación de lana de madera, harina de madera, astillas y partículas de madera, cuando consisten en una actividad primaria.</t>
  </si>
  <si>
    <t>Aserrado,  acepillado  e  impregnación  de  la  madera,  incluye  la  fabricación  de tabletas para pisos de madera, incluso para los pisos de parqué, traviesas de madera (durmientes) para vías férreas.</t>
  </si>
  <si>
    <t>Fabricación de partes y piezas de madera, de carpintería y ebanistería para la construcción</t>
  </si>
  <si>
    <t>Fabricación de partes y piezas de madera, de carpintería y ebanistería para la construcción,   incluye   la   fabricación   de   productos   de   madera   utilizados principalmente en la industria de la construcción tales como: maderaje, vigas, vanos,   puertas,   ventanas,   armarios,   listones,   escaleras,   marquesinas, barandales, armazones, divisiones, las partes y piezas de carpintería: puertas, ventanas,  contraventanas  y  sus  marcos,  con  o  sin  herrajes  como  bisagras, cerraduras, entre otros; escaleras, marquesinas, barandales, entre otros; bloques, listones, entre otros, ensamblados en tableros o paneles para pisos de madera, incluso los de parqué.</t>
  </si>
  <si>
    <t>Fabricación de partes y piezas de madera, de carpintería y ebanistería para la construcción, incluye la fabricación de doseles y molduras de madera, tabletas, tejas, ripias, tableros.</t>
  </si>
  <si>
    <t>Fabricación de recipientes de madera</t>
  </si>
  <si>
    <t>Fabricación de recipientes de madera, incluye la fabricación de cajas, cajones, jaulas,  toneles,  barriles,  bandejas,  carretes  de  madera,  paletas-caja  y  otras bandejas de madera para operaciones de carga; fabricación de toneles, barricas, cubas, tinas y otros productos de tonelería de madera incluidas las partes de esos productos, duelas, carretes, piezas y recipientes similares de madera.</t>
  </si>
  <si>
    <t>Fabricación de otros productos de madera; fabricación de artículos de corcho, cestería  y  espartería,  incluye  la  fabricación  de  productos  de  madera  n.c.p., herramientas mecánicas simples de medición elaboradas en madera, objetos ornamentales,  artículos  de  marquetería,  bastidores  para  lienzos  de  artistas, persianas, tacones, hormas y tensores de madera para calzado, artículos de corcho, palillos, baja lenguas y similares;</t>
  </si>
  <si>
    <t>Fabricación de otros productos de madera; fabricación de artículos de corcho, cestería  y  espartería,  incluye  la  elaboración  de  corcho  natural  para  obtener productos tales como corcho descortezado, toscamente escuadrado o en forma de bloques hojas, planchas o tiras, corcho aglomerado; fabricación de artículos de corcho natural o aglomerado tales como cubrimiento de pisos.</t>
  </si>
  <si>
    <t>Fabricación de otros productos de madera; fabricación de artículos de corcho, cestería y espartería, incluye la fabricación de bloques para la elaboración de pipas, troncos de chimenea hechos de madera prensada o de otros materiales prensados, como moleduras de café o de habas de soja, tapas, canillas, bobinas, carretes y artículos similares de madera torneada utilizados para el enrollado de hilos y alambres.</t>
  </si>
  <si>
    <t>Fabricación de papel y cartón ondulado (corrugado); fabricación de envases, empaques y de embalajes de papel y cartón, incluye la fabricación de envases y embalajes de papel o cartón ondulado (corrugado), envases plegables de cartón, cajas, bolsas y sacos de papel, sobres para discos gramofónicos y artículos similares sin impresión, archivadores, incluso carpetas para archivo y artículos similares para oficina.</t>
  </si>
  <si>
    <t>Actividades  de  servicios  relacionados  con  la  impresión,  incluye  composición corriente  de  imágenes  y  de  placas  tipográfica,  fotocomposición,  composición electrónica; los servicios de preparación de placas, incluida la composición de imágenes y de placas (para imprentas tipográficas y de offset); Los procesos que se realizan directamente en las planchas (también planchas de fotopolímeros). La preparación de planchas y tintes para el estampado y la impresión en relieve. El grabado de cilindros para rotograbado</t>
  </si>
  <si>
    <t>Actividades de servicios relacionados con la impresión, incluye la impresión de obras artísticas, incluso piedras litográficas y planchas de madera preparadas.</t>
  </si>
  <si>
    <t>Actividades de servicios relacionados con la impresión, incluye otras actividades gráficas como el estampado en hueco y el estampado a troquel, la impresión de libros en braille, el troquelado y el perforado, el estampado en relieve, el barnizado y el laminado, el alzado, el encarte, el plegado, etc.</t>
  </si>
  <si>
    <t>Coquización, fabricación de productos de la refinación del petróleo y actividad de mezcla de combustibles</t>
  </si>
  <si>
    <t>Fabricación de productos de la refinación del petróleo</t>
  </si>
  <si>
    <t>Actividad de mezcla de combustibles, incluye mezclas de gasolinas con alcohol carburante (etanol anhidro) y mezclas de diésel de petróleo o petrodiésel con biodiesel,  donde  se  utilizan  notaciones  abreviadas  según  el  porcentaje  por volumen de alcohol carburante en la mezcla conocidas como E10, E20, etc., o biodiésel en la mezcla como B5, B15, etc.</t>
  </si>
  <si>
    <t>Fabricación de sustancias y productos químicos básicos, incluye la fabricación de colorantes   y  pigmentos   de   cualquier   fuente,   en   forma   básica   o   como concentrados, glicerina sintética, trementina y sus derivados, aguas destiladas, la producción de carbón vegetal.</t>
  </si>
  <si>
    <t>Fabricación de sustancias y productos químicos básicos, incluye la fabricación de otros compuestos orgánicos, incluidos la extracción de productos volátiles como la trementina y sus derivados, terpenos, mentol, alcanfor y colofonia.</t>
  </si>
  <si>
    <t>Fabricación de caucho sintético en formas primarias, líquidos y pastas (incluido el látex,  aunque  esté  prevulcanizado,  y  además  dispersiones  y  disoluciones), bloques  irregulares,  trozos,  balas,  polvo,  gránulos  y  masas  no  coherentes similares, incluye la fabricación de cauchos sintéticos en formas primarias, como neopreno,  SBR  (butadieno-estireno),  polibutadieno,  EPDM  (etileno-propileno-dieno).</t>
  </si>
  <si>
    <t>Fabricación de pinturas, barnices y revestimientos similares, tintas para impresión, masillas, incluye la fabricación  de pigmentos y tintes, opacificantes y colores preparados;   La   fabricación   de   tintas   para   impresión:   tintas   litográficas, flexográficas, web offset, para fotograbado, tixotrópicas, tipográficas y demás tintas de imprenta a base de agua u otros solventes orgánicos como acetatos.</t>
  </si>
  <si>
    <t>Fabricación de jabones y detergentes, preparados para limpiar y pulir; perfumes y preparados de tocador incluye la fabricación de jabones en barra, pastillas, piezas moldeadas, líquidos, pastas o en otras formas. Estos jabones se elaboran mediante procesamiento de grasas y aceites, de origen vegetal o animal con algún álcali (soda o potasa cáustica, etc.).</t>
  </si>
  <si>
    <t>Fabricación de jabones y detergentes, preparados para limpiar y pulir; perfumes y  preparados  de  tocador  incluye  la  fabricación  de  productos  orgánicos tensoactivos en formas similares, dispersantes, emulsificantes o antiespumantes, para  fregar  platos  y  suavizantes  textiles,  blanqueadores,  desmanchadores  y desengrasantes; La fabricación de productos orgánicos tensoactivos en formas similares, por ejemplo, derivados de ácidos sulfónicos como sulfonatos. Jabones metálicos  de  magnesio,  cobre,  etc.,  obtenidos  a  partir  de  grasas,  aceites  y mezclas de ácidos grasos; La fabricación de papel, fieltro o guata, impregnados, revestidos o recubiertos con jabones o detergentes.</t>
  </si>
  <si>
    <t>Fabricación de jabones y detergentes, preparados para limpiar y pulir; perfumes y preparados de tocador, incluye las preparaciones capilares como los champúes, lacas para fijar el cabello, preparados para alisar u ondular el cabello; preparados para afeitarse, y para antes o después de afeitarse, y preparados depilatorios; la fabricación de preparados aromáticos de uso personal como perfumes, aguas de colonia o aguas de tocador. La fabricación de preparados de belleza y maquillaje, incluso los preparados para manicure y pedicure tales como removedores; cremas solares y preparados bronceadores; La fabricación de preparados para la higiene bucal y dental, incluso pastas y polvos para la fijación de dentaduras postizas; La fabricación  de  otros  preparados  de  perfumería,  cosméticos  y  de  tocador  no clasificados en otra parte, tales como los desodorantes, las sales de baño y otros preparados de uso personal.</t>
  </si>
  <si>
    <t>Fabricación de jabones y detergentes, preparados para limpiar y pulir; perfumes y preparados de tocador, incluye la elaboración de betunes y cremas para el cuero, cremas para pisos y la fabricación y envase de cosméticos, bruñidores para carrocerías,  vidrios  y  metales;  pastas  y  polvos  abrasivos.  La  elaboración  de betunes  y  cremas  para  la  madera;  destapadores;  bruñidores  para  vidrios  y metales; productos similares en forma de papel, fieltro, guata, telas no tejidas, plásticos celulares o caucho celular, impregnados, revestidos o recubiertos de estas preparaciones.</t>
  </si>
  <si>
    <t>Fabricación de otros productos químicos n.c.p., incluye la fabricación gelatina y sus derivados como los tanatos, el agar-agar y sus derivados, colas de origen animal,  colas,  polímeros  acrílicos,  gomas,  adhesivos  preparados  a  base  de caucho  y  plástico,  combustibles  para  encendedores,  teas  y  similares,  la producción de sal mineralizada, la fabricación de peptonas y derivados extraídos de la carne, de la sangre, etc., y otras sustancias proteínicas n.c.p., como las albúminas y los caseinatos.</t>
  </si>
  <si>
    <t>Fabricación de otros productos químicos n.c.p., incluye la fabricación de aditivos para cementos, de polvos y pastas para soldadura blanda, dura y autógena, fabricación de productos para el pulimento de metales, generalmente para el decapado o eliminación de los óxidos, herrumbre, etc., constituidos por sustancias abrasivas, ácidos, álcalis diluidos.</t>
  </si>
  <si>
    <t>Fabricación de otros productos químicos n.c.p., incluye la fabricación de carbón activado, grafito artificial, preparaciones para la concentración de minerales y demás minerales activados químicamente, como la alúmina activada, níquel randy (aleación níquel-aluminio), etc.</t>
  </si>
  <si>
    <t>Fabricación de otros productos químicos n.c.p., incluye la fabricación de pasta para moldear.</t>
  </si>
  <si>
    <t>Fabricación  de  otros  productos  químicos  n.c.p.,  incluye  la  fabricación  de preparados para acelerar la vulcanización del caucho.</t>
  </si>
  <si>
    <t>Fabricación de otros productos químicos n.c.p., incluye la fabricación de tintas para escribir y dibujar, tintas para sellos, tintas para sellos de seguridad, y tintas para sellos de impresión digital.</t>
  </si>
  <si>
    <t>Fabricación de otros productos químicos n.c.p., incluye fabricación de preparados y cargas para extintores.</t>
  </si>
  <si>
    <t>Fabricación de otros productos químicos n.c.p., Incluye la fabricación de placas, películas, papeles y cartones sensibilizados para usos fotográficos y heliográficos.</t>
  </si>
  <si>
    <t>Fabricación de fibras sintéticas y artificiales</t>
  </si>
  <si>
    <t>Fabricación de fibras sintéticas y artificiales, incluye la fabricación de hilados a partir  de  fibras  continuas,  discontinuas  o  filamentos  sintéticos  o  artificiales, texturizados o no, retorcidos o cableados incluidos los hilados de gran resistencia, siempre y cuando este proceso esté integrado a la producción de las fibras., la fabricación de monofilamentos o hebras sintéticas o artificiales.</t>
  </si>
  <si>
    <t>Fabricación  de  fibras  sintéticas y  artificiales,  incluye  la   fabricación  de  fibras sintéticas elaboradas a partir de polímeros sintéticos que provienen de etileno, propileno, acrilonitrilo como los poliésteres, poliamidas, poliuretano, obteniéndose básicamente fibras  como orlón, dacrón, poliésteres, nailon, teflón, polipropileno, desechos  de  fibras  sintéticas,  etcétera;  la  fabricación  de  placas  y  tiras  no filamentosas  de  fibras  artificiales  o  sintéticas;   La  fabricación  de  estopas  de filamento artificial o sintético.</t>
  </si>
  <si>
    <t>Fabricación  de  fibras  sintéticas  y  artificiales,  incluye  las  fibras  proteicas  o proteínicas,  de  origen  animal  o  vegetal,   fibras  algínicas,  obtenidas  por transformación de ciertas algas.</t>
  </si>
  <si>
    <t>Fabricación de productos farmacéuticos, sustancias químicas medicinales y productos botánicos de uso farmacéutico</t>
  </si>
  <si>
    <t>Fabricación  de  productos  farmacéuticos,  sustancias  químicas  medicinales  y productos botánicos de uso farmacéutico, incluye la  fabricación de ampollas, tabletas, cápsulas, ampolletas, ungüentos, polvos o soluciones de medicamentos, apósitos médicos, guatas medicinales, vendajes para fracturas y otros productos para suturas; La fabricación de sustancias de diagnóstico: pruebas de diagnóstico (test de embarazo y ovulación);  La fabricación de sustancias radiactivas para realizar diagnósticos in vitro; La fabricación de productos de biotecnología.</t>
  </si>
  <si>
    <t>Fabricación  de  productos  farmacéuticos,  sustancias  químicas  medicinales  y productos  botánicos  de  uso  farmacéutico,  incluye  fabricación  de  sustancias químicas utilizadas en la preparación de productos químicos farmacéuticos; La fabricación  de  medicamentos  que  actúan  en  la  sangre:  inhibidores  de  la coagulación; preparaciones antianémicas, sueros, antisueros, plasmas y otras fracciones de la sangre. La fabricación de antiinfecciosos en general: antibióticos sistémicos; agentes sistémicos para infecciones por hongos; antimicobacterianos; antivirales y vacunas; La fabricación de productos químicos anticonceptivos de uso  externo  y  de  medicamentos  anticonceptivos  hormonales;  Las  sulfas, sulfamidas y derivados, utilizados generalmente como antibióticos; La elaboración de productos endocrinos y fabricación de extractos endocrinos, etc.</t>
  </si>
  <si>
    <t>Fabricación  de  productos  farmacéuticos,  sustancias  químicas  medicinales  y productos botánicos de uso farmacéutico, incluye las vitaminas básicas, incluso proteínas, aminoácidos esenciales; el ácido ascórbico (vitamina C) y sus sales, complementos vitamínicos, etcétera.</t>
  </si>
  <si>
    <t>Fabricación  de  productos  farmacéuticos,  sustancias  químicas  medicinales  y productos  botánicos  de  uso  farmacéutico,  incluye  la  fabricación  de  azúcares químicamente puros como glucosa, dextrosa, galactosa y glucósidos.</t>
  </si>
  <si>
    <t>Fabricación  de  productos  farmacéuticos,  sustancias  químicas  medicinales  y productos  botánicos  de  uso  farmacéutico,  incluye  los  productos  botánicos pulverizados, graduados, molidos o preparados, productos homeopáticos sólidos, líquidos  o  glóbulos,  para  uso  farmacéutico;  Los  derivados  del  opio,  como  la morfina, la cocaína y sus derivados para uso terapéutico; Los demás alcaloides vegetales y glucósidos extraídos de plantas o semillas, como la quinina y la atropina para uso terapéutico.</t>
  </si>
  <si>
    <t>Fabricación de formas básicas de caucho y otros productos de caucho, n.c.p., incluye  la  fabricación  de  productos  de  caucho  acabados  o  semiacabados; productos de caucho natural o sintético vulcanizado, sin vulcanizar o endurecido, caucho mezclado, espumado o celular para procesos de  transformación más complejos; productos fabricados total o parcialmente en caucho natural o sintético o en gomas parecidas al caucho, productos a base de caucho regenerado.</t>
  </si>
  <si>
    <t>Fabricación de formas básicas de caucho y otros productos de caucho, n.c.p., incluye la fabricación de artículos higiénicos y de farmacia, hilos, cuerdas de caucho, guantes, prendas de vestir, trajes isotérmicos y de buceo, cubiertas para rodillos, empaquetadura, globos inflables, colchones de caucho inflables y para camas de aguas.</t>
  </si>
  <si>
    <t>Fabricación de formas básicas de caucho y otros productos de caucho, n.c.p., incluye la fabricación de grifos, llaves de paso, válvulas y artefactos similares de caucho vulcanizado no endurecido; partes, piezas y accesorios de caucho para motores eléctricos y para todo tipo de aparatos eléctricos, electromecánicos o electrónicos; la fabricación de materiales para la reparación de productos de caucho (parches, etc.).</t>
  </si>
  <si>
    <t>Fabricación de formas básicas de caucho y otros productos de caucho, n.c.p., incluye la fabricación de peines  de caucho duro, rulos y cepillos de  caucho, artículos sexuales, preservativos, chupos para biberón, bolsas de agua caliente, gorros de baño y delantales de caucho.</t>
  </si>
  <si>
    <t>Fabricación de productos de plástico</t>
  </si>
  <si>
    <t>Fabricación  de  artículos  de  plástico  n.c.p.,  incluye  la  fabricación  de  artículos plásticos para envase de mercancías tales como: bolsas, sacos, cajones, frascos, botellas, garrafones y similares de plástico, prendas de vestir de plástico cuyas piezas se unen por adhesión y no por costura, La fabricación de artículos plásticos para la construcción tales como puertas, ventanas, marcos, postigos, persianas; cubrimientos plásticos para pisos, paredes y techos; artículos sanitarios, bañeras duchas, lavabos, tazas de inodoro, cisternas de inodoros, artículos de fontanería, productos para el revestimiento de pisos, paredes en rollos, losetas plásticas (vinilo,  linóleo,  etc.),  tanques  y  depósitos  de  plásticos;  La  fabricación  de accesorios de material plástico para tuberías (juntas, codos, racores, etcétera); La fabricación de servicios de mesa, utensilios de cocina y artículos de tocador; La fabricación  de  otros  artículos  de  plástico  unidos  por  adhesión  como  tocados (gorros de baño de plástico), artículos de vestuario (ejemplo: gabardinas, abrigos, etc.); material escolar y de oficina; rollos u hojas de celofán; accesorios para muebles, estatuillas y otros artículos de plástico para la decoración.</t>
  </si>
  <si>
    <t>Fabricación  de  artículos  de  plástico  n.c.p.,  incluye  fabricación  de  señales  de plástico, colchones de material  plástico, piedra artificial, artículos de tocador, cintas autoadhesivas, hormas para zapatos, boquillas de cigarros, peines, rulos de plástico, etcétera; la fabricación de partes y piezas de material plástico para calzado.</t>
  </si>
  <si>
    <t>Fabricación de artículos de plástico n.c.p., La fabricación de artículos a partir del plástico en cualquiera de sus formas básicas, incluye fabricación de papel de colgadura de material plástico, accesorios para aislamiento, piezas de lámparas y  accesorios  para  alumbrado;  Correas  de  transporte  y  de  transmisión,  La fabricación de artículos a base de plástico recuperado.</t>
  </si>
  <si>
    <t>Fabricación de otros productos minerales no metálicos</t>
  </si>
  <si>
    <t>Fabricación de vidrio y productos de vidrio</t>
  </si>
  <si>
    <t>Fabricación de vidrio y productos de vidrio, incluye la fabricación de bulbos en vidrio  para  bombillas,  espejos  de  vidrio  y  lunas  o  lunetas  de  seguridad  sin enmarcar para vehículos.</t>
  </si>
  <si>
    <t>Fabricación de productos minerales no metálicos n.c.p.</t>
  </si>
  <si>
    <t>Fabricación cal y yeso, incluye la fabricación de cal viva (caliza y/o dolomita calcinada); cal apagada; cal hidráulica; dolomita calcinada.</t>
  </si>
  <si>
    <t>Corte, tallado y acabado de la piedra, incluye el trabajo de la piedra en bruto extraída de canteras y marmolerías.</t>
  </si>
  <si>
    <t>Fabricación  de  otros  productos  minerales  no  metálicos  n.c.p.,  incluye  la producción de piedras de molino, de piedras de afilar o de pulir, de abrasivos naturales y artificiales, en polvo o en grano aplicados sobre una base de material textil, de papel, de cartón y de otro material (por ejemplo papel de lija).</t>
  </si>
  <si>
    <t>Fabricación de productos metalúrgicos básicos</t>
  </si>
  <si>
    <t>Industrias básicas de metales preciosos y de metales no ferrosos</t>
  </si>
  <si>
    <t>Industrias  básicas  de  metales  preciosos,  incluye  la  fabricación  de  productos primarios  de  metales  preciosos  (oro,  plata  y  metales  del  grupo  del  platino); labrados (trabajados) o no, tales como: grumos, granos, lingotes, barras fundidas, gránulos,  entre  otros  o  en  barras  laminadas,  varillas,  secciones,  alambres, lanchas, hojas y tiras, o en tubos, tuberías, barras huecas, hojuelas, polvo, entre otros.</t>
  </si>
  <si>
    <t>Industrias  básicas  de  metales  preciosos,  incluye  la  refinación  de  metales preciosos mediante procesos químicos a fin de eliminar impurezas intrínsecas.</t>
  </si>
  <si>
    <t>Industrias  básicas  de  metales  preciosos,  incluye  la  producción  de  metales comunes  enchapados  de  oro,  plata,  platino  y  de  metales  del  grupo  platino; fabricación  de  láminas  de  metales  preciosos;  producción  de  aleaciones  de metales preciosos.</t>
  </si>
  <si>
    <t>Industrias básicas de metales preciosos, incluye la producción de oro, plata y metales del grupo del platino (platino, paladio, rodio, iridio, osmio, rutenio, entre otros); semiproductos de metales preciosos.</t>
  </si>
  <si>
    <t>Fabricación de productos metálicos para uso estructural, tanques, depósitos y generadores de vapor</t>
  </si>
  <si>
    <t>Fabricación de productos metálicos para uso estructural, incluye, la fabricación de puertas  y  ventanas  metálicas  y  de  sus  marcos,  postigos,  cortinas  metálicas, escaleras de incendio, rejas y carpintería metálica similar a la utilizada en la construcción;  divisiones  metálicas  fijas  al  piso  y  estanterías  de  grandes dimensiones para montar y fijar permanentemente en tiendas, talleres, depósitos y otros lugares de almacenado de mercancías.</t>
  </si>
  <si>
    <t>Fabricación de armas y municiones</t>
  </si>
  <si>
    <t>Fabricación  de  armas  y  municiones,  incluye  la  fabricación  de  armas  ligeras (revólveres, pistolas, rifles , carabinas, escopetas, subametralladoras); de fuego y artefactos similares utilizados para la caza, el tiro deportivo y la defensa, armas y pistolas neumáticas (aire y gas comprimido) e hidráulicas; armas de fuego que disparan balas de fogueo, pistolas para lanzar bengalas de señales, pistolas similares de émbolo cautivo y otras armas de fuego; la fabricación de partes, piezas y accesorios para las armas y municiones descritos anteriormente.</t>
  </si>
  <si>
    <t>Fabricación de armas y municiones, incluye la fabricación de municiones tales como:  cartuchos,  proyectiles,  perdigones,  balines,  diábolos,  arpones,  flechas, entre otros.</t>
  </si>
  <si>
    <t>Forja,  prensado,  estampado  y  laminado  de  metal;  pulvimetalurgia,  incluye  la fabricación de artefactos para tapas y similares para embotelladoras, los trabajos de hojalatería no mecanizada.</t>
  </si>
  <si>
    <t>Tratamiento y revestimiento de metales mecanizado, incluye los procesos de reducción de masa de metales, plantas pulidoras de metales, corte y grabado de metales; Se incluyen procedimientos tales como el bruñido, desbarbado, limpieza con chorro de arena, pulimento en tambor giratorio, limpieza, soldadura, afilado, esmerilado, lapidado, brochado y otros tratamientos especiales del metal y de artículos de metal que se realizan por contrata o a cambio de una retribución.</t>
  </si>
  <si>
    <t>Tratamiento y revestimiento de metales mecanizado, incluye el revestimiento no metálico de metales: pintura, plastificado, esmaltado, lacado, entre otros.</t>
  </si>
  <si>
    <t>Fabricación  de  artículos  de  cuchillería,  herramientas  de  mano  y  artículos  de ferretería, incluye la fabricación de cerraduras, candados, pasadores, llaves y otros accesorios para edificios, muebles, vehículos y otros usos y de herramientas de mano, abrazaderas metálicas, herramientas de presión.</t>
  </si>
  <si>
    <t>Fabricación  de  artículos  de  cuchillería,  herramientas  de  mano  y  artículos  de ferretería, incluye la fabricación de accesorios intercambiables para herramientas de mano, motorizadas o no y  para máquinas herramienta brocas, punzones, matrices,  fresas,  puntas,  placas  y  barras  sin  montar,  de  carburos  metálicos sinterizados o de aleaciones metalocerámicas (cermet), entre otros.</t>
  </si>
  <si>
    <t>Fabricación de componentes y tableros electrónicos</t>
  </si>
  <si>
    <t>Fabricación de componentes y tableros electrónicos, incluye la fabricación de semiconductores  y  de  otros  componentes  para  aplicaciones  electrónicas; componentes  electrónicos,  microprocesadores,  circuitos  impresos    (circuitos elaborados, estampando en una placa aislante, mediante un proceso de impresión tradicional o no tradicional; elementos simplemente conductores, elementos de contacto u otros elementos pasivos impresos tales como inductores, resistencias y  condensadores);  circuitos  integrados,  cristales  electrónicos   y  montajes  de cristal; solenoides; tarjetas inteligentes (tarjetas con circuito integrado) tales como tarjetas  de  crédito  con  chip  incorporado,  tarjetas  SIM  y  GSM  utilizadas  en teléfonos celulares, tarjetas para transporte masivo, entre otras; tarjetas interfaz (sonido,  controles,  red,  módem),  módems  externos;  inductores  (estárteles, bobinas, transformadores) tipo componente electrónico.</t>
  </si>
  <si>
    <t>Fabricación de componentes y tableros electrónicos, incluye la fabricación de tubos y válvulas electrónicas termoiónicas, de cátodo frío o fotocatódicos (por ejemplo, tubos catódicos de imagen para receptores de televisión y tubos para cámaras  de  televisión,  convertidores  e  intensificadores  de  imagen,  tubos  de microondas, tubos y válvulas receptores y amplificadores, entre otros); conectores electrónicos;   diodos,   transistores   y   componentes   electrónicos   similares; componentes electrónicos pasivos como resistencias, bobinas, condensadores entre  otros;  cristales  piezoeléctricos  montados;  dispositivos  semiconductores fotosensibles, incluso células fotovoltaicas y células solares, entre otros.</t>
  </si>
  <si>
    <t>Fabricación de componentes y tableros electrónicos, incluye la fabricación de partes componentes de pantallas (plasma, polímero, LCD); diodos emisores de luz (LED); cables de impresora, cables de monitor, cables USB; cabezales (de grabación,  lectura/escritura,  entre  otros);  dados  u  obleas,  semiconductores, terminados o semiterminados.</t>
  </si>
  <si>
    <t>Fabricación de componentes y tableros electrónicos, incluye fabricación de partes y  piezas  electrónicas  componentes  de  computadoras;  de  tarjetas,  tableros  o placas de circuitos impresos;</t>
  </si>
  <si>
    <t>Fabricación de computadoras y de equipo periférico</t>
  </si>
  <si>
    <t>Fabricación de computadoras y de equipo periférico, incluye la fabricación y/o ensamble  de  computadoras  electrónicas,  microcomputadoras,  de  escritorio, portátiles, tabletas electrónicas, computadoras de mano PDA, tabletas, o Palm y servidores   informáticos;   unidades   periféricas,   tales   como   equipos   de almacenamiento  y  dispositivos  de  entrada  y  salida  (impresoras,  monitores, teclados).</t>
  </si>
  <si>
    <t>Fabricación de equipos de comunicación</t>
  </si>
  <si>
    <t>Fabricación  de  equipos  de  comunicación,  incluye  la  fabricación  de  teléfonos inalámbricos; equipos para centrales telefónicas; citófonos, teléfonos y equipo de fax  incluyendo  máquinas  contestadoras;  PBX;  tableros,  paneles,  consolas  y elementos similares para telefonía y telegrafía; buscadores de personas, teléfonos celulares y otros equipos de comunicación móviles.</t>
  </si>
  <si>
    <t>Fabricación de equipos de comunicación, incluye la fabricación de equipos equipo de transmisión de datos: puentes, enrutadores (routers), puertas de acceso, y bocas de conexión de paneles de control; antenas de recepción y transmisión; cámaras  de  televisión  de  todo  tipo;  módems,  diferentes  a  los  utilizados  en computadores.</t>
  </si>
  <si>
    <t>Fabricación  de  equipos  de  comunicación,  incluye  la  fabricación  de  aparatos transmisores  de  radiotelefonía,  radiotelegrafía,  radiodifusión  o  televisión  que incorporen o no aparatos receptores o aparatos para la grabación o reproducción del sonido; equipos y elementos para televisión por cable.</t>
  </si>
  <si>
    <t>Fabricación de equipos de comunicación, incluye la fabricación de equipos de emisión de radio y televisión, equipo de telecomunicación para satélites.</t>
  </si>
  <si>
    <t>Fabricación de equipos de comunicación, incluye la fabricación de sistemas de alarma contra incendio y robo, que envían señales a una estación de control; aparatos infrarrojos (ej. control remoto).</t>
  </si>
  <si>
    <t>Fabricación de aparatos electrónicos de consumo</t>
  </si>
  <si>
    <t>Fabricación  de  aparatos  electrónicos  de  consumo,  incluye  la  fabricación  de videograbadoras  y  equipos  electrónicos  de  grabación  similares;  amplificación para instrumentos musicales y sistemas de amplificación electrónica; de aparatos para  la  grabación  de  sonido  y  sistemas  de  grabación;  aparatos  para  la reproducción de casetes y otros aparatos para la reproducción de sonido; de equipos de sonido; cámaras de video del tipo casera; reproductores de CD, DVD, Blu-ray Disc y similares</t>
  </si>
  <si>
    <t>Fabricación  de  aparatos  electrónicos  de  consumo,  incluye  la   fabricación  de monitores y pantallas de televisión, receptores de radio incluso aparatos con dispositivos de grabación y de reproducción de sonido o con un dispositivo de relojería; micrófonos; audífonos   (radio, computadores), excepto los audífonos utilizados por personas con pérdida auditiva; consolas de videojuegos; aparatos para la reproducción de casetes y otros aparatos para la reproducción de sonido; de  tocadiscos  (rocolas);  de  sistemas  de  altavoces  (altoparlantes);  máquinas karaoke.</t>
  </si>
  <si>
    <t>Fabricación de equipo de medición, prueba, navegación y control; fabricación
de relojes</t>
  </si>
  <si>
    <t>Fabricación  de  equipo  de  medición,  prueba,  navegación  y  control,  incluye  la fabricación de radares; instrumentos para el monitoreo del funcionamiento de los motores de avión. Por ejemplo: tacómetros (miden el número de revoluciones del motor por minuto), horómetros (miden el número de horas de recorrido de la máquina), entre otros instrumentos; de aparatos de radar y de control remoto; instrumentos   de   navegación   aérea   tales   como   altímetros,   variómetros, machmetros,  acelerómetros,  y  pilotos  automáticos;  equipos  de  búsqueda, detección, navegación, aeronáutica y náutica, incluyendo sonares; equipos de medida y grabación (caja negra).</t>
  </si>
  <si>
    <t>Fabricación  de  equipo  de  medición,  prueba,  navegación  y  control,  incluye fabricación  de  equipos  de  prueba  de  emisiones  automotrices,  aparatos  para ensayar y regular los motores de vehículos mediante el control de todos los órganos de encendido (bobinas, bujías, condensadores, baterías, entre otros).</t>
  </si>
  <si>
    <t>Fabricación  de  equipo  de  medición,  prueba,  navegación  y  control,  incluye  la fabricación de instrumentos y aparatos de navegación marítima o fluvial tales como  compases  de  navegación  (ejemplo:  compases  magnéticos,  compases giroscópicos, y similares), instrumentos para determinar la situación (ejemplo: sextantes),  los  demás  instrumentos  para  la  navegación  (ejemplo:  timones automáticos,  registradores  de  rumbo,  entre  otros)  y  sondas  ultrasónicas; instrumentos y aparatos de meteorología tales como veletas; anemómetros, para medir  la  velocidad  del  viento;  evaporímetros,  para  medir  la  capacidad  de  la evaporación de la atmósfera; pluviómetros, para medir la cantidad de agua lluvia.</t>
  </si>
  <si>
    <t>Fabricación  de  equipo  de  medición,  prueba,  navegación  y  control,  incluye fabricación de máquinas y aparatos de ensayo para determinar las propiedades físicas de materiales; máquinas y aparatos para establecer la dureza y otras propiedades de los metales o la resistencia al desgaste y otras propiedades de los textiles. Comprende un conjunto de máquinas o aparatos diseñados para efectuar ensayos de dureza, elasticidad, resistencia a la tracción, a la compresión, a la flexión, o de otras propiedades mecánicas de materiales diversos: madera, manufacturas de cemento o de hormigón, textiles (hilados, tejidos), papel y cartón, caucho,  plástico,  cueros,  entre  otros  materiales;  detectoras  de  mentiras (polígrafos); espectrómetros (aparatos que identifican las diferentes componentes del espectro de frecuencias de una señal eléctrica); calibradores, diseñados para altos niveles de precisión.</t>
  </si>
  <si>
    <t>Fabricación  de  equipo  de  medición,  prueba,  navegación  y  control,  incluye  la fabricación  de  instrumentos  y  aparatos  diseñados  especialmente  para  las telecomunicaciones  tales  como  diafonómetros,  hipsómetros,  neperímetros  y aparatos para ensayar; instrumentos agrimensura, geodesia y topografía como teodolito,  para  establecer  planos  y  medir  ángulos;  niveles  ópticos;  alidada; controles de fuego y flama.</t>
  </si>
  <si>
    <t>Fabricación  de  equipo  de  medición,  prueba,  navegación  y  control,  incluye  la fabricación de instrumentos de análisis de laboratorio (equipos de análisis de sangre). escalas de laboratorio, incubadoras y aparatos diversos de laboratorio para medición y prueba: la fabricación de instrumentos y aparatos para efectuar análisis físicos o químicos tales  como polarímetros, para medir el ángulo de rotación del plano de polarización de un rayo luminoso que atraviesa sustancias ópticamente activas, es decir, dotadas de poder rotatorio; refractómetros, para determinar el índice de refracción de los líquidos o de los sólidos; colorímetros, para determinar el color de una sustancia (líquida o sólida); analizadores de gases o de humos (aparatos de Orsat), para el análisis de gases combustibles o de productos  de  la  combustión  (gases  quemados)  en  los  hornos  de  coque, gasógenos, altos hornos, etc., y que permiten dosificar principalmente el ácido carbónico, el óxido de carbono, el oxígeno y el hidrógeno; viscosímetros, que permiten determinar la viscosidad, es decir, el frotamiento interno que caracteriza a un líquido; instrumentos para medir la tensión superficial o interfacial de los líquidos (peso, volumen, altura); y los pehachímetros (medidores de pH) para medir la magnitud por la que se valora el carácter ácido o básico de un medio; instrumentos y aparatos utilizados para la medición y la regulación constante y automática de variables tales como la temperatura, la presión, la viscosidad de materiales y productos durante su fabricación u otro tipo de elaboración.</t>
  </si>
  <si>
    <t>Fabricación  de  equipo  de  medición,  prueba,  navegación  y  control,  incluye  la fabricación de  instrumentos y aparatos de geofísica tales como sismómetros y sismógrafos para registrar la hora, la duración y la amplitud de los movimientos de un punto de la corteza terrestre durante los terremotos, o para la detección del petróleo; telémetros para determinar la distancia que separa al observador de un punto  alejado  determinado;  instrumentos  de  oceanografía  y  de  hidrología; microscopios (excepto los microscopios ópticos) y los aparatos de difracción, es decir, los microscopios electrónicos.</t>
  </si>
  <si>
    <t>Fabricación  de  equipo  de  medición,  prueba,  navegación  y  control,  incluye  la fabricación de aparatos para medir y verificar magnitudes eléctricas, por ejemplo, osciloscopios  y  oscilógrafos  que  registran  movimientos  oscilatorios;  y  los instrumentos para verificar la corriente, el voltaje o la resistencia, estén provistos o  no,  de  un   dispositivo  registrador,  como  por  ejemplo,  galvanómetros, amperímetros o voltímetros. La fabricación de instrumentos para medir y verificar señales  eléctricas;  dispositivos  y  aparatos  de  control  ambiental  y  controles automáticos (ej.: termostatos, para regular la temperatura; reguladores de presión llamados también manóstatos o presostatos, de nivel de humedad [humidostatos] y de tiro de estufas; y reguladores automáticos de distintas magnitudes eléctricas).</t>
  </si>
  <si>
    <t>Fabricación  de  equipo  de  medición,  prueba,  navegación  y  control,  incluye  la fabricación  de  aparatos  para  medir  y  verificar  magnitudes  no  eléctricas;  por ejemplo, detectores y contadores de radiaciones; contadores de consumo de electricidad,  agua  o  gas,  gasolina,  entre  otros;  detectores  de  movimiento; balanzas de precisión; instrumentos y aparatos para medir y verificar el flujo, el nivel, la presión u otras variables de líquidos o gases (por ejemplo, medidores de flujo, indicadores de nivel, manómetros, calorímetros de hielo, o de calentamiento, entre otros); detectores de minas, generadores de pulso (señal); detectores de metales; equipos de posicionamiento global GPS.</t>
  </si>
  <si>
    <t>Fabricación  de  equipo  de  medición,  prueba,  navegación  y  control,  incluye  la fabricación de otros instrumentos, aparatos o máquinas de medición, verificación o ensayo: termómetros de líquido, de metal y de cristales líquidos (excepto los de uso  médico);  barómetros  (de  mercurio  o  aneroide)  para  medir  la  presión atmosférica; hidrómetros, para apreciar el grado de humedad del aire (estado higrométrico), de otros gases o de materias sólidas; la fabricación de aparatos de contar: cuentarrevoluciones, que contabilizan las vueltas de cualquier órgano (por ejemplo, el árbol de una máquina); taxímetros, que se utilizan en los vehículos de transporte  para  indicar  la  distancia  recorrida  y  el  precio  de  esta  distancia; podómetros (llamados también odómetros, cuenta-pasos), que sirven para medir, aproximadamente,  las  distancias  recorridas;  tacómetros;  bancos  de  prueba, comparadores   (incluidos   los   comparadores   ópticos   y   otros   aparatos   e instrumentos de óptica para medir y verificar); e instrumentos para verificar relojes o piezas de relojes, la fabricación de controles automáticos y reguladores para diversas aplicaciones como calefacción, aire acondicionado, refrigeración, etc.</t>
  </si>
  <si>
    <t>Fabricación de relojes, incluye la fabricación de relojes de toda clase (de pulsera, de pared, de mueble y similares), incluso relojes para paneles de instrumentos; cajas para relojes de pulsera, incluidas las cajas de metales preciosos; piezas de relojes, incluidos los mecanismos de relojería; aparatos de control del tiempo y equipos de medición, registro y otras formas de visualización de intervalos de tiempo mediante un mecanismo de relojería o un motor sincrónico (por ejemplo: parquímetros,  relojes  de  control  de  asistencia,  sellos  con  fecha  y  hora, temporizador  de  procesos);  conmutadores  horarios  y  otros  aparatos  que  se activan  con  movimiento  de  relojería  o  con  un  motor  sincrónico,  como  las cerraduras con temporizador; piezas para relojes de todo tipo como muelles, rubíes, esferas, chapas, manecillas, puentes y otras piezas.</t>
  </si>
  <si>
    <t>Fabricación de equipo de irradiación y equipo electrónico de uso médico y terapéutico</t>
  </si>
  <si>
    <t>Fabricación  de  equipo  de  irradiación  y  equipo  electrónico  de  uso  médico  y terapéutico, incluye la fabricación y mantenimiento de aparatos electromédicos y electroterapéuticos tales como: equipos médicos de ultrasonidos; marcapasos; aparatos para pérdida auditiva (audífonos); electrocardiogramas y equipo electro médico  de  endoscopia;  equipos  de  irradiación  de  leche  y  alimentos  para eliminación de microorganismos o alargar la vida útil del producto.</t>
  </si>
  <si>
    <t>Fabricación de instrumentos ópticos y equipo fotográfico, incluye la fabricación de lentes  ópticos,  telescopios  y  binoculares,  equipo  de  posicionamiento  óptico; elementos ópticos de metal, óxido de magnesio o de halogenuros, de los metales alcalinos o alcalinotérreos; aparatos y equipo para laboratorios  fotográficos o cinematográficos: cubas especiales para revelado de filmes, para lavado de las pruebas; secadoras, abrillantadoras, máquinas y aparatos para cortar los filmes o las películas, entre otros; fabricación de equipo de miras telescópicas para armas; instrumentos de aumento óptico</t>
  </si>
  <si>
    <t>Fabricación de instrumentos ópticos y equipo fotográfico, incluye la fabricación de herramientas ópticas de precisión para operarios de máquinas; comparadores ópticos,  microscopios  ópticos  compuestos,  incluidos  los  microscopios  para microfotografía y microproyección.</t>
  </si>
  <si>
    <t>Fabricación de instrumentos ópticos y equipo fotográfico, incluye la fabricación de cámaras  fotográficas  (de  rollo  y  digitales)  o  cinematográficas,  esencialmente compuestas por una cámara oscura, un objetivo, un obturador, un diafragma, un soporte para la placa o la bobina y un visor; incluidas las cámaras utilizadas para preparar planchas de fotograbado, para fotografía subacuática (aparatos de caja estanca),  fotografía  aérea,  diseñados  para  registrar  imágenes  sucesivas  a intervalos determinados, de modo que cubran cierta extensión de territorio por medio de fotografías solapadas; aparatos para producir microfilmes o microfichas y  cámaras  de  filmación  con  banda  sonora;  de  proyectores  de  imagen  fija, (diapositiva); ampliadores y reductores de imagen, incluidas las máquinas de microfilmes  y  de  microfichas  y  otros  aparatos  lectores  de  microformatos; proyectores  cinematográficos,  aparatos  fijos  o  portátiles  para  la  proyección diascópica de una serie de imágenes en movimiento con o sin banda sonora en la misma película; aparatos con lámparas de descarga (flashes electrónicos)  y otros aparatos para la producción de luz de destello, excepto las lámparas de destello; aparatos para montajes láser.</t>
  </si>
  <si>
    <t>Fabricación de aparatos y equipo eléctrico</t>
  </si>
  <si>
    <t>Fabricación de motores, generadores y transformadores eléctricos y de aparatos de distribución y control de la energía eléctrica</t>
  </si>
  <si>
    <t>Fabricación de motores,  generadores y transformadores eléctricos, incluye la fabricación de transformadores de energía eléctrica de distribución (convencional de  poste)  y  especializados  (subestación);  reactancias  (balastos);  motores eléctricos, bobinas de inducción; fabricación de generadores de energía, de fuerza y de  alta tensión.</t>
  </si>
  <si>
    <t>Fabricación de motores, generadores y transformadores eléctricos, incluye la fabricación  de  conjuntos  generador-máquina  motriz;  bobinas  de  reactancias; generadores de alta tensión; el rebobinado de armaduras.</t>
  </si>
  <si>
    <t>Fabricación de motores, generadores y transformadores eléctricos, incluye la fabricación  de  transformadores  para  equipos  de  soldadura  de  arco  eléctrico; transformadores  de  subestación  para  la  distribución  de  energía  eléctrica; transformadores de estaciones de interconexión de redes.</t>
  </si>
  <si>
    <t>Fabricación de aparatos de distribución y control de la energía eléctrica, incluye la fabricación de disyuntores de circuitos de energía; relés, tableros, paneles, consolas; mesas, cajas y otras bases, la fabricación de conductos para cuadros de distribución; fusibles eléctricos; aparatos de conmutación; interruptores de energía eléctrica para tensiones superiores a los 1000 voltios; reguladores de voltaje y limitadores de sobretensión, entre otros.</t>
  </si>
  <si>
    <t>Fabricación de hilos y cables aislados y sus dispositivos</t>
  </si>
  <si>
    <t>Fabricación de dispositivos de cableado, incluye la fabricación de dispositivos de cableado transportadores de corriente y no transportadores de corriente para circuitos eléctricos, independientemente del material utilizado en su fabricación; transportadores  para  circuitos  eléctricos,  barras  colectoras,  interruptores  de circuito con pérdida a tierra, portalámparas, conmutadores como interruptores a presión, de botón, de resorte entre otros; enchufes y tomas de corriente, cajas para cableado eléctrico, dispositivos para postes de transmisión, herrajes para líneas eléctricas, , dispositivos plásticos de cableado no conductores de corriente incluido  cajas  plásticas  de  conexiones,  tapas  para  tomas  e  interruptores  y accesorios plásticos para tendidos aéreos;  conductos y juntas de metal aisladas y fabricación de pararrayos, entre otros.</t>
  </si>
  <si>
    <t>Fabricación de equipos eléctricos de iluminación</t>
  </si>
  <si>
    <t>Fabricación  de  equipos   eléctricos  de  iluminación,  incluye  la  fabricación  de bombillas y tubos eléctricos de luz y partes y componentes (excepto bulbos vacíos en vidrio para bombillas eléctricas de luz); accesorios de iluminaciones eléctricas y bombillas; proyectores de teatro; reflectores para la iluminación de edificios, monumentos o parques y demás equipos de iluminación exterior; lámparas de descarga, incandescentes, fluorescentes, ultravioletas, infrarrojas, de destellos, etc.; accesorios y bombillas; de lámparas de mesa con accesorios de iluminación; de lámparas eléctricas mata insectos.</t>
  </si>
  <si>
    <t>Fabricación  de  equipos    eléctricos  de  iluminación,  incluye    accesorios  de iluminación para techos, juegos de luces para árboles de navidad;  candelabros eléctricos.,  la  fabricación  de  leña  (tipo  chimenea)  eléctrica;  de  linternas  (por ejemplo de carburo, eléctricas, de gas, de gasolina, de queroseno entre otras); equipo de iluminación para equipos de transporte (ej.: para vehículos a motor, aviones, botes) como: faros (excepto faros reflectores sellados), lámparas o luces de estacionamiento, de aviso, direccionales o de iluminación interior; de faroles.</t>
  </si>
  <si>
    <t>Fabricación de aparatos de uso doméstico</t>
  </si>
  <si>
    <t>Fabricación   de   aparatos   de   uso   doméstico,   incluye   la   fabricación   de electrodomésticos como:   ventiladores, aparatos de peluquería termoeléctricos (secadores,  peines,  cepillos,  rizadores),  planchas  eléctricas,,  enceradoras  de piso,   (moledoras, licuadoras, exprimidoras, abrelatas, entre otros) brilladoras, utensilios de cocina, máquinas de afeitar eléctricas, cepillos de dientes eléctricos y otros artículos eléctricos de cuidado personal, afilador de cuchillos, y campanas de ventilación y absorción de humos; equipos de cocina y calefacción de uso doméstico,  no  eléctricos:  calentadores  de  uso  doméstico  para  ambientes, cocinillas, parrillas, cocinas, aparatos de cocina y calentadores de platos.</t>
  </si>
  <si>
    <t>Fabricación de aparatos de uso doméstico, incluye el mantenimiento y reparación de aparatos y equipo doméstico cuando se realizan en la misma unidad que los produce.</t>
  </si>
  <si>
    <t>Fabricación de otros tipos de equipo eléctrico n.c.p.</t>
  </si>
  <si>
    <t>Fabricación de otros tipos de equipo eléctrico n.c.p., incluye la fabricación de electrodos de grafito y carbón, contactos y otros productos eléctricos de grafito y carbón;  cargadores  de  baterías  de  estado  sólido;  contactos,  timbres  y  otros productos eléctricos; de dispositivos de iluminación y eléctricos, dispositivos de señalización  eléctrica  tales  como  semáforos;  de  dispositivos  de  señalización, acústica tales como bocinas, sirenas y otros artefactos eléctricos similares. Otros aparatos  de  señalización  visual  o  acústica  accionados  por  electricidad  (ej.: paneles indicadores, entre otros), excepto alarmas contra robos y alarmas contra incendio.</t>
  </si>
  <si>
    <t>Fabricación de otros tipos de equipo eléctrico n.c.p., incluye la fabricación de cámaras bronceadoras, inversores de estado sólido, rectificadores, convertidores, células energéticas, fuentes de poder reguladas y no reguladas y convertidores estáticos;   de   sistemas   de   potencia   interrumpidos   UPS,   limitadores   de sobretensión  (excepto  para  voltajes  de  distribución).  Estos  son  dispositivos utilizados para proteger equipos que utilizan energía eléctrica (computadores) de tensiones o voltajes elevados a través de la reducción de dicha sobretensión; capacitancias,  resistencias,  transformadores,  condensadores  y  componentes similares,  dispositivos  de  señalización  acústica  o  visual,  dispositivos  de señalización acústico.</t>
  </si>
  <si>
    <t>Fabricación de otros tipos de equipo eléctrico n.c.p., incluye equipo eléctrico de soldadura  autógena  y  de  soldadura  blanda,  incluidos  soldadores  manuales; aparatos y dispositivos eléctricos de encendido o de arranque para motores de combustión  interna,  de  encendido  por  chispa  o  por  compresión;  marcadores electrónicos.</t>
  </si>
  <si>
    <t>Fabricación de otros tipos de equipo eléctrico n.c.p., incluye fabricación de cables de extensión de alambre aislado; juegos de cable (a excepción de los juegos de cable de encendido para motores de vehículos automotores) de alambre aislado; electroimanes,  incluso  portaherramientas.  Elementos  de  sujeción  eléctrica, embragues,   frenos,   acoplamientos,   abrazaderas   o   cabezales   alzadores electromagnéticos o de imán permanente; aislantes eléctricos (excepto vidrio o porcelana), tubos y juntas de metal común, forrados de material aislante para la conducción de electricidad; dispositivos eléctricos de apertura y cierre de puertas</t>
  </si>
  <si>
    <t>Fabricación de otros tipos de equipo eléctrico n.c.p., incluye máquinas de limpieza ultrasónica (excepto de laboratorio y de uso odontológico); tableros de marcación (como los usados en los estadios y escenarios deportivos); equipo y componentes eléctricos para motores de combustión interna; aparatos y sus partes eléctricas para motocicletas</t>
  </si>
  <si>
    <t>Fabricación  de  otros  tipos  de  equipo  eléctrico  n.c.p.,  incluye  fabricación  de máquinas y aparatos eléctricos no clasificados en otra parte: aceleradores de partículas  (utilizan  campos  electromagnéticos  para  acelerar  las  partículas cargadas  eléctricamente  hasta  alcanzar  energías  muy  altas,  pudiendo  ser cercanas a la de la luz), generadores de señales, detonadores eléctricos de minas y desempañadores con resistencias eléctricas para aeronaves, embarcaciones, trenes y otras máquinas y aparatos eléctricos.</t>
  </si>
  <si>
    <t>Fabricación de maquinaria y equipo n.c.p.</t>
  </si>
  <si>
    <t>Fabricación de maquinaria y equipo de uso general</t>
  </si>
  <si>
    <t>Fabricación de maquinaria y equipo de oficina (excepto computadoras y equipo periférico), incluye la fabricación  de calculadoras electrónicas, portátiles y de oficina,  otras  calculadoras;  máquinas  de  contabilidad,  cajas  registradoras, máquinas de escribir,  taquigrafía o dictado, manuales y eléctricas; máquinas de escribir automáticas, es decir, máquinas de escribir por las que se pasa una cinta previamente  perforada  para  transcribir  un  mensaje  determinado;  dictáfonos, máquinas  de  memoria  limitada  que  pueden  corregir  y  retranscribir  textos automáticamente; y máquinas provistas de un dispositivo para transmitir las cifras escritas en ellas a máquinas calculadoras; máquinas fotocopiadoras, por sistema óptico, o por contacto, y máquinas termocopiadoras, impresoras, offset de carga manual para oficinas, hectógrafos o máquinas multicopistas de matriz estarcida y máquinas de imprimir direcciones; cartuchos de tinta y tóner para fotocopiadoras e impresoras.</t>
  </si>
  <si>
    <t>Fabricación  de  herramientas  manuales  con  motor,  incluye  la  fabricación  de herramienta manual, con motor eléctrico como: taladros, pulidoras, afiladoras, sierras circulares.</t>
  </si>
  <si>
    <t>Fabricación de otros tipos de maquinaria y equipo de uso general n.c.p., incluye la fabricación de equipo de refrigeración o congelación de uso comercial tales como: vitrinas refrigeradas. Equipo de refrigeración o congelación para otros usos distintos  al  doméstico.  Ensambladuras  de  componentes  principales  de  los refrigeradores y congeladores incluidos en esta clase, por ejemplo, compresores y condensadores montados en un bastidor común, aunque estén desprovistos de motor,  evaporador  o  mueble.  Muebles  destinados  a  contener  equipos  de refrigeración; máquinas y aparatos de filtración y depuración para líquidos y de gases, estufas a gas, calentadores para agua, cintas métricas e instrumentos de precisión,  básculas  y  balanzas  de  uso  doméstico  y  comercial,  balanzas  de plataforma portátiles o móviles, balanzas para el pesaje continuo de sólidos y de líquidos. Balanzas equipadas con calculadoras o capaces de convertir unidades de peso en unidades de cuenta y de realizar otras operaciones basadas en unidades de peso, pesas, etc.</t>
  </si>
  <si>
    <t>Fabricación de otros tipos de maquinaria y equipo de uso general n.c.p., incluye la  fabricación  de  maquinaria  para  licuar  aire  y  gas,  equipo  de  soldadura  no eléctrico, ventiladores de uso industrial, campanas de ventilación.</t>
  </si>
  <si>
    <t>Fabricación de maquinaria y equipo de uso especial</t>
  </si>
  <si>
    <t>Fabricación  de  maquinaria  agropecuaria  y  forestal,  incluye  la  fabricación  de maquinaria y máquinas utilizadas en la agricultura, la horticultura y la silvicultura, la  reparación  de  maquinaria  e  implementos  agrícolas  entre  ellos:  tractores, remolques o semirremolques, máquinas  para la recolección, cosecha o trilla, sierras de cadena o motosierras, desmotadoras de algodón, segadoras, para preparar  los  suelos,  plantar  y  abonar  los  cultivos,  incluso  arados,  gradas, desbrozadoras, binadoras, sembradoras, esparcidoras de estiércol, aclaradoras, etc., autopropulsadas o no. Se incluye la maquinaria de tracción animal.</t>
  </si>
  <si>
    <t>Fabricación de maquinaria agropecuaria y forestal, incluye la fabricación de otra maquinaria utilizada en la agricultura, la cría de animales, avicultura, apicultura, equipo para la preparación de alimentos para animales, etcétera., máquinas para limpiar, seleccionar y clasificar huevos, frutas y otros productos agropecuarios, máquinas  para  ordeñar,  aspersores  de  uso  agrícola,  enfardadoras,  dicha maquinaria puede ser autopropulsada, de arrastre por tractor o de tracción animal.</t>
  </si>
  <si>
    <t>Fabricación  de  máquinas  formadoras  de  metal  y  de  máquinas  herramienta, incluye la fabricación de máquinas herramienta para trabajar metales y otros materiales   tales   como   madera,   piedra,   corcho,   hueso,   ebonita,   caucho endurecido, plásticos duros, vidrio en frío para tornear, perforar, fresar, taladrar, cepillar, rectificar o realizar otras operaciones.</t>
  </si>
  <si>
    <t>Fabricación  de  máquinas  formadoras  de  metal  y  de  máquinas  herramienta, incluye  la  fabricación  de  bancos  de  trefilar,  cizallas  mecánicas,  cortadoras, machacadoras,  martinetes,  máquinas  de  forjar,  estampar,  prensar,  forjar, laminado a presión, máquinas de aterrajar por laminado a presión y máquinas para trabajar alambre. La fabricación de máquinas herramienta de diseño sencillo (por ejemplo, prensas a pedal), de diseño tradicional (por ejemplo, accionadas a mano o por motor) o de diseño moderno (por ejemplo, de mando numérico y para hacer pasar el producto por varias estaciones de trabajo).</t>
  </si>
  <si>
    <t>Fabricación  de  máquinas  formadoras  de  metal  y  de  máquinas  herramienta, incluye  la  fabricación  de  máquinas  para  producir  mallas  o  telas  metálicas, máquinas  para  la  galvanoplastia,  máquinas  para  clavar,  engrapar,  encolar  o montar de otra manera madera, corcho, hueso, ebonita, plásticos duros y otras materias duras similares, la fabricación de partes y accesorios de las máquinas herramienta  incluidas  en  esta  clase,  tales  como  dispositivos  para  sujetar  los materiales que son objeto de trabajo (mandriles, platos de mandril), cabezales divisorios y otros accesorios especiales para máquinas herramienta.</t>
  </si>
  <si>
    <t>Fabricación de maquinaria para la elaboración de productos textiles, prendas de vestir y cueros, incluye la fabricación de máquinas de coser , incluidas aquellas para uso doméstico: máquinas para coser materias textiles, cuero, pieles, etc.; para confeccionar prendas de vestir, calzado, bordados, maletas, cubrecabezas, sacos, etc.; carretes y bobinas que forman parte de maquinaria textil; máquinas de  planchar,  incluso  planchas  de  fusión;   maquinaria  para  fabricar  y  reparar calzado y otros artículos de cuero o piel; agujas para máquinas de coser.</t>
  </si>
  <si>
    <t>Fabricación  de  otros  tipos  de  maquinaria  de  uso  especial  n.c.p.,  incluye  la fabricación de cajas de moldear para talleres de fundición de metal, fondos de moldes, patrones para moldear, moldes para metal (excepto lingoteras), carburos metálicos, vidrio, materias minerales, caucho o plástico; maquinaria y equipo para la fundición de caracteres  de imprenta, (por ejemplo, fundidoras manuales o automáticas de caracteres); de maquinaria y equipo de composición tipográfica (por ejemplo, monotipia y otras máquinas de fundición y composición provistas de teclado); maquinaria y aparatos para imprimir (por ejemplo, prensas corrientes, de platina, de cilindros y rotativas, incluso impresoras especiales como máquinas para  marcar  corcho,  u  otros  artículos  no  usuales),  excepto  la  utilizada  para impresión  sobre  textiles;   máquinas  auxiliares  de  la  impresión  (por  ejemplo, cargadoras,   alimentadoras,   plegadoras,   encoladoras,   engrapadoras,   etc.); máquinas  para  la  elaboración  de  matrices  y  planchas  de  estereotipia,  de elaboración de planchas y grabado al agua fuerte y de fototipia y composición tipográfica.</t>
  </si>
  <si>
    <t>Fabricación  de  otros  tipos  de  maquinaria  de  uso  especial  n.c.p.,  incluye  la fabricación de secadoras centrífugas para ropa, de uso industrial.</t>
  </si>
  <si>
    <t>Fabricación de otros tipos de maquinaria de uso especial n.c.p., incluye sistemas de engrasado central, máquinas para atracciones de ferias, tiovivos, columpios, barracas de tiro al blanco, equipo automático para juegos de bolos, instaladores de pinos, etc..</t>
  </si>
  <si>
    <t>Fabricación de vehículos automotores, remolques y semirremolques</t>
  </si>
  <si>
    <t>Fabricación de carrocerías para vehículos automotores; fabricación de remolques y semirremolques</t>
  </si>
  <si>
    <t>Fabricación de carrocerías para vehículos automotores; fabricación de remolques y semirremolques, incluye la fabricación de carrocerías  (incluidas las cabinas) diseñadas para ser montadas sobre chasis de vehículos automotores; carrocerías para vehículos sin chasis y carrocerías de monocasco; carrocerías para vehículos de transporte de personas, camiones y vehículos de uso especial; carrocerías metálicas, de madera, plástico  o combinaciones de estos u otros materiales; remolques  y  semirremolques  diseñados  para  ser  remolcados  por  vehículos automotores; del tipo utilizado para vivienda o para acampar; para el transporte de    mercancías,    tales    como    remolques    cisterna,    remolques    nodriza (portaautomóviles) y de mudanzas; cureñas para cañones de artillería; remolques para exposiciones, presentación de mercancías o con fines publicitarios, etc.; para el transporte de pasajeros y para otros fines, incluso remolques para el transporte combinado por ferrocarril y carreteras.</t>
  </si>
  <si>
    <t>Fabricación de carrocerías para vehículos automotores; fabricación de remolques y semirremolques, incluye la fabricación de contenedores (incluso contenedores para el transporte de fluidos), ensamble y la instalación de carrocerías blindadas para  vehículos  automotores;  carrocerías  para  remolques  y  semirremolques, metálicas, de madera, plástico y/o combinaciones de estos u otros materiales.</t>
  </si>
  <si>
    <t>Fabricación de otros tipos de equipo de transporte</t>
  </si>
  <si>
    <t>Fabricación de otros tipos de equipo de transporte n.c.p.</t>
  </si>
  <si>
    <t>Fabricación de motocicletas, incluye la fabricación de motocicletas, velocípedos con motor auxiliar.</t>
  </si>
  <si>
    <t>Fabricación de bicicletas y de sillas de ruedas para personas con discapacidad, incluye la fabricación de bicicletas, triciclos, sillas de ruedas motorizada o no, velocípedos equipados con una o más ruedas, bicicletas con sidecar, bicicletas biplaza, de carrera o deportivas y para niños.</t>
  </si>
  <si>
    <t>Fabricación de bicicletas y de sillas de ruedas para personas con discapacidad, incluye fabricación de partes y piezas de bicicletas  y de sillas de ruedas para personas con discapacidad.</t>
  </si>
  <si>
    <t>Fabricación de otros tipos de equipo de transporte n.c.p., incluye, la fabricación de  vehículos  no  clasificados  en  otra  parte,  a  saber:  vehículos  de  propulsión manual: carritos para equipaje, trineos, carritos para supermercados, vehículos de tracción animal: calesas, calesines, carrozas fúnebres y similares.</t>
  </si>
  <si>
    <t>Fabricación  de  muebles,  incluye  la  fabricación  mecanizada  de  muebles  y gabinetes  utilizados  en  el  hogar,  oficinas,  restaurantes,  locales  comerciales, teatros, colegios y centros de enseñanza, iglesias, hoteles, entre otros destinos diferentes a los medios de transporte y mobiliario especializado para equipos médicos,  odontológicos  y  de  laboratorio;  además,  que  estén  elaborados  en cualquier material (madera, mimbre, bambú, metal, plástico, cuero, vidrio, etc., o combinación de estos, excepto piedra, hormigón y cerámica).</t>
  </si>
  <si>
    <t>Fabricación de colchones y somieres</t>
  </si>
  <si>
    <t>Fabricación de colchones y somieres, incluye la fabricación de colchones con muelles, rellenos o guarnecidos de caucho o plástico, la fabricación de somieres y de bases para colchones.</t>
  </si>
  <si>
    <t>Fabricación de joyas, bisutería y artículos conexos</t>
  </si>
  <si>
    <t>Fabricación  de  joyas,  bisutería y  artículos  conexos,  incluye  la  producción  de piedras preciosas y semi preciosas cortadas y talladas (pulidas), la fabricación de artículos de joyería y orfebrería.</t>
  </si>
  <si>
    <t>Fabricación de joyas, bisutería y artículos conexos, incluye fabricación de artículos de uso técnico y de laboratorio elaborados con metales preciosos.</t>
  </si>
  <si>
    <t>Fabricación  de  joyas,  bisutería  y  artículos  conexos,  incluye  fabricación  de pulseras, objetos personales de metales preciosos y no preciosos, artículos de bisutería.</t>
  </si>
  <si>
    <t>Fabricación de instrumentos musicales, incluye la fabricación de instrumentos de cuerda incluso los eléctricos y electrónicos, instrumentos de cuerda provistos o no de teclado incluso pianos automáticos (pianolas), teclado, percusión tales como tambores,  xilófonos,  castañuelas,  entre  otros;  viento  elaborados  en  metal, madera, caña, entre otros; sonido; silbatos, cornetas y otros instrumentos sonoros de boca para llamado o señalización;  y otros, incluidas la fabricación de partes, piezas y accesorios de instrumentos, incluidos los metrónomos, los diapasones de percusión y de boca, las tarjetas, los discos y los rollos para instrumentos mecánicos automáticos, entre otros.</t>
  </si>
  <si>
    <t>Fabricación de instrumentos musicales, incluye la fabricación de instrumentos musicales cuyo sonido se produce, se amplifica y/o sintetiza electrónicamente.</t>
  </si>
  <si>
    <t>Fabricación de instrumentos musicales, incluye la fabricación de cajas de música, organillos,  órganos  de  vapor,  acordeones  e  instrumentos  similares,  incluso armónicas, campanas, pájaros cantores mecánicos, sierras musicales, órganos de tubo (mecánicos, de cañones, de lengüeta, manuales, callejeros y organillos electrónicos) y de teclado, incluso armonios e instrumentos de teclado similares con lengüetas metálicas libres y otros accesorios de instrumentos musicales como lo  son  las  boquillas,  atriles,  palillos  para  tocar  batería,  entre  otros  y  otros instrumentos no clasificados en otra parte.</t>
  </si>
  <si>
    <t>Fabricación de juegos, juguetes y rompecabezas</t>
  </si>
  <si>
    <t>Fabricación  de  juegos,  juguetes  y  rompecabezas,  incluye  la  fabricación  de muñecas, juegos y juguetes, modelos a escala y vehículos para niños (excepto bicicletas y triciclos de metal). Fabricación de calzado de muñecos, fabricación de juguetes tales como canicas, cometas, manualidades incluso juegos de imitación científica.  Fabricación  de  instrumentos  musicales  de  juguete,  fabricación  de muñecos de peluche y trapo.</t>
  </si>
  <si>
    <t>Fabricación de juegos, juguetes y rompecabezas, incluye la fabricación de juegos electrónicos,  juegos  accionados  por  monedas,  instrumentos  musicales  de juguete, juegos de tablero, mesas de billar, mesas especiales para juegos de casino, fabricación de juegos electrónicos con software.</t>
  </si>
  <si>
    <t>Fabricación  de  juegos,  juguetes  y  rompecabezas,  incluye  la  fabricación  de modelos  a  escala  reducida  y  modelos  recreativos  similares,  rompecabezas, pasatiempos.</t>
  </si>
  <si>
    <t>Fabricación de instrumentos, aparatos y materiales médicos y odontológicos (incluido mobiliario)</t>
  </si>
  <si>
    <t>Fabricación  de  instrumentos,  aparatos  y  materiales  médicos  y  odontológicos (incluido   mobiliario),   incluye   la   fabricación   de   aparatos   de   laboratorio, instrumentos quirúrgicos, médicos, aparatos y suministros quirúrgicos, equipo, material e instrumental odontológico, instrumentos médicos y dentales eléctricos de uso manual.</t>
  </si>
  <si>
    <t>Fabricación  de  instrumentos,  aparatos  y  materiales  médicos  y  odontológicos (incluido mobiliario), incluye la fabricación de mantas, almohadillas con esponjas y  paños  de  algodón  quirúrgicos,  sabanilla  e  hilos  y  gasas  estériles  de  uso quirúrgico,  maquinaria  de  limpieza  por  ultrasonidos  para  laboratorio  y  de esterilizadores  medicoquirúrgicos  y  de  laboratorio;  también  la  fabricación  de aparatos de destilación y centrifugadoras para laboratorio.</t>
  </si>
  <si>
    <t>Fabricación  de  instrumentos,  aparatos  y  materiales  médicos  y  odontológicos (incluido  mobiliario),  incluye  la  fabricación  de  empastes  y  cementos  dentales (excepto   pegamento   para   dentaduras   postizas),   ceras   dentales   y   otras preparaciones de uso odontológico; instrumentos de odontología; hornos para laboratorio dental; cementos para la reconstrucción de huesos y la fabricación de dientes  postizos,  puentes,  entre  otros,  hechos  por  encargo  en  laboratorios dentales,  incluso  las  amalgamas  y  las  resinas  de  uso  dental;  también  las articulaciones artificiales y otras partes artificiales del cuerpo humano. Se incluyen las actividades de laboratorios de mecánica dental.</t>
  </si>
  <si>
    <t>Fabricación  de  instrumentos,  aparatos  y  materiales  médicos  y  odontológicos (incluido mobiliario), incluye la fabricación de muebles para medicina, cirugía, odontología  y  veterinaria  tales  como,  mesas  de  operaciones  (mesas  de reconocimiento  para  usos  clínicos),  camillas  para  examen  médico  y  con mecanismos  para  el  transporte  de  los  enfermos,  camas  de  hospital  con dispositivos  mecánicos  y  sillas  de  odontología  con  funciones  hidráulicas incorporadas.</t>
  </si>
  <si>
    <t>Fabricación  de  instrumentos,  aparatos  y  materiales  médicos  y  odontológicos (incluido mobiliario), incluye la fabricación de placas y tornillos para fijar huesos, jeringas,  agujas,  catéteres,  cánulas,  entre  otros;  ojos  de  cristal  o  vidrio, termómetros de uso médico.</t>
  </si>
  <si>
    <t>Fabricación  de  instrumentos,  aparatos  y  materiales  médicos  y  odontológicos (incluido mobiliario), incluye la fabricación de productos oftalmológicos, anteojos, lentes de sol, lentes graduados a prescripción, lentes de contacto y gafas de seguridad o protección.</t>
  </si>
  <si>
    <t>Fabricación  de  instrumentos,  aparatos  y  materiales  médicos  y  odontológicos (incluido mobiliario), incluye la fabricación de aparatos para masajes que trabajan generalmente  por  fricción,  vibración,  entre  otros,  incluyendo  aquellos  de  uso doméstico  o  personal,  aparatos  de  mecanoterapia  para  el  tratamiento  de enfermedades de las articulaciones o de los músculos, excepto los que se usan principalmente en gimnasios; aparatos para pruebas psicotécnicas; aparatos de ozonoterapia utilizados para el tratamiento de afecciones de las vías respiratorias; aparatos de oxigenoterapia y respiración artificial: aparatos mecánicos que actúan por compresión torácica; por inhalación de oxígeno o de una mezcla de oxígeno y  anhídrido  carbónico  mediante  máscaras;  los  aparatos  llamados  pulmón  de acero.</t>
  </si>
  <si>
    <t>Fabricación  de  instrumentos,  aparatos  y  materiales  médicos  y  odontológicos (incluido mobiliario), incluye la fabricación de aparatos ortésicos y protésicos, incluso bastones y muletas, fajas y bragueros quirúrgicos (para hernias inguinales, y umbilicales), corsés y fajas medicoquirúrgicas, cuyo diseño responde a una función ortésica determinada; zapatos ortopédicos; férulas y otros artículos y materiales para fracturas; aparatos respiratorios que son utilizados principalmente por los aviadores, los buceadores, los alpinistas o los bomberos. Pueden ser autónomos, es decir, estar alimentados por una botella de oxígeno o de aire comprimido portátil, o estar alimentados por un tubo unido a una fuente de aire comprimido exterior, compresor, depósito, etc., o incluso simplemente unidos a la atmósfera,  en  determinados  aparatos  diseñados  para  alimentarlos  a  corta distancia.</t>
  </si>
  <si>
    <t>Otras industrias manufactureras n.c.p., incluye la fabricación de botones, broches y botones de presión y cremalleras; que no sean de metales preciosos ni de piedras preciosas y semipreciosas. de maniquíes, paraguas, sombrillas de jardín o playa; de bastones; de brochas, almohadillas, rodillos para pintar; de velas, cirios  y  artículos  similares,  fabricación  de  plumines  (puntas  de  bolígrafos), estilógrafos,    rapidógrafos,    bolígrafos,    estilógrafos,    lápices,    portaminas, marcadores,  crayones, tiza, marcadores con punta de fieltro y punta suave, sus partes y sus estuches, entre otros, sean o no mecánicos; incluso la fabricación de pinceles, rodillos y artículos similares; la fabricación de equipo de protección y de seguridad;  fabricación de ropa resistente al fuego (ignífuga) y otras prendas de protección que no sean de asbesto y fabricación de artículos de fiestas y de carnavales;    fabricación  de  cinturones  de  seguridad  para  instaladores  y reparadores de líneas telefónicas y de electricidad y otros cinturones para uso industrial; fabricación de flotadores (salvavidas) de corcho;  fabricación de cascos de  plástico  endurecido  y  otro  equipo  de  seguridad  personal  de  plástico; fabricación de trajes protectores para bomberos; fabricación de cascos de metal y otro equipo de seguridad personal de metal;  fabricación de tapones para los oídos  y  la  nariz  (Por  ejemplo,  para  natación  y  para  protección  del  ruido); fabricación de máscaras antigás que permiten respirar en medios viciados por el polvo, emanaciones tóxicas, humo y vapores.</t>
  </si>
  <si>
    <t>Otras industrias manufactureras n.c.p., incluye la fabricación de artículos de uso personal  como  pipas,  vaporizadores  de  perfumes,  termos  y  otros  recipientes herméticos, sellos para fechar (sellos metálicos), aparatos manuales para imprimir y  estampar,  cintas  con  tinta  para  máquinas  de  escribir,  impresoras  de computadora, cajas registradoras, entre otras y almohadillas de tinta para sellos. La fabricación de máscaras antigás que permiten respirar en medios viciados por el  polvo,  emanaciones  tóxicas,  humo  y  vapores.  Se  incluyen  las  de  uso profesional, como aquellas diseñadas para protección en caso de guerra, siempre y cuando el aire respirable proceda directamente del exterior y pase por un órgano filtrante que absorbe los gases nocivos y retiene el polvo.</t>
  </si>
  <si>
    <t>Otras  industrias  manufactureras  n.c.p.,  incluye  la  fabricación  de  artículos  de plumas o plumones; arreglos artificiales de ramos de flores, coronas y canastas florales, flores, frutas y plantas; juegos de chasco o broma y de fantasía; cedazos y cribas manuales; maniquíes de sastre, ataúdes metálicos o de madera y otros artículos no clasificados en otra parte; fabricación de globos terráqueos</t>
  </si>
  <si>
    <t>Otras industrias manufactureras n.c.p., incluye la fabricación de encendedores y mecheros, caminadores y cunas portátiles o portabebés.</t>
  </si>
  <si>
    <t>Otras  industrias  manufactureras  n.c.p.,  incluye  la  fabricación  de  árboles  de navidad  artificiales  y  sus  adornos  (excepto  adornos  de  vidrio  y  eléctricos), artículos de fiestas y de carnavales como disfraces y accesorios, y otros artículos recreativos.</t>
  </si>
  <si>
    <t>Mantenimiento y reparación especializada de productos elaborados en metal, incluye  mantenimiento  y  reparación  de  herramientas  mecánicas  simples  de medición elaboradas en metal.</t>
  </si>
  <si>
    <t>Mantenimiento y reparación especializada de maquinaria y equipo, incluye talleres electromecánicos, mantenimiento y reparación de maquinaria y equipo de uso industrial,  maquinaria  pesada  en  general,  acumuladores,  motores,  equipo  de refrigeración.</t>
  </si>
  <si>
    <t>Mantenimiento y reparación especializado de equipo electrónico y óptico, incluye el mantenimiento y reparación a cambio de una retribución o por contrata de instrumentos y equipos ópticos, tales como: binoculares, microscopios (excepto de electrones o protones), telescopios, prismas y lentes (excepto oftalmológicos) y equipo fotográfico.</t>
  </si>
  <si>
    <t>Mantenimiento y reparación especializada de equipo eléctrico, incluye equipos de iluminación,   máquinas   eléctricas   para   soldadura,   máquinas   de   limpieza ultrasónica, cables de fibra óptica para la transmisión de imágenes y aparatos de conmutación.</t>
  </si>
  <si>
    <t>SUMINISTRO DE ELECTRICIDAD, GAS, VAPOR Y AIRE ACONDICIONADO</t>
  </si>
  <si>
    <t>Suministro de electricidad, gas, vapor y aire acondicionado</t>
  </si>
  <si>
    <t>Suministro de vapor y aire acondicionado</t>
  </si>
  <si>
    <t>Suministro de vapor y aire acondicionado, incluye la producción, captación y distribución  de  vapor  y  agua  caliente  para  calefacción,  aire  frío,  agua  fría, producción de hielo.</t>
  </si>
  <si>
    <t>DISTRIBUCIÓN DE AGUA; EVACUACIÓN Y TRATAMIENTO DE AGUAS RESIDUALES, GESTIÓN DE DESECHOS Y ACTIVIDADES DE SANEAMIENTO AMBIENTAL</t>
  </si>
  <si>
    <t>Captación, tratamiento y distribución de agua</t>
  </si>
  <si>
    <t>Captación, tratamiento y distribución de agua, incluye la captación, el tratamiento y la distribución de agua para uso doméstico e industrial, servicios de acueducto.</t>
  </si>
  <si>
    <t>Captación, tratamiento y distribución de agua, incluye operación de canales de irrigación, desalinización de agua de mar o agua subterránea, potabilización de agua para fines de distribución de agua.</t>
  </si>
  <si>
    <t>Recolección, tratamiento y disposición de desechos, recuperación de materiales</t>
  </si>
  <si>
    <t>Recolección de desechos</t>
  </si>
  <si>
    <t>Recolección de desechos sólidos no peligrosos (ej.: basura) dentro de un área local, tales como recolección de desechos de los hogares y empresas por medio de canecas de basura, contenedores, etc.; puede incluir materiales recuperables mezclados, materiales reciclables y desechos producidos por fábricas textiles. La operación de estaciones de transferencia de desechos no peligrosos</t>
  </si>
  <si>
    <t>Recolección de desechos sólidos no peligrosos. La recolección de basura de canecas  en  lugares  públicos.  La  recolección  de  desechos  de  construcción  y demolición. La recolección y remoción de rastrojos, escombros, corte de césped, poda y tala de árboles etc.</t>
  </si>
  <si>
    <t>Tratamiento y disposición de desechos</t>
  </si>
  <si>
    <t>Tratamiento y disposición de desechos no peligrosos, incluye el tratamiento previo a la disposición, otras formas de tratamiento de desechos no peligrosos sólidos o no sólidos, disposición de desechos, el tratamiento de desechos orgánicos para su disposición, producción de compost con desechos orgánicos.</t>
  </si>
  <si>
    <t>Recuperación de materiales</t>
  </si>
  <si>
    <t>Recuperación de materiales, incluye procesamiento de desechos no metálicos y otros  artículos  para  convertirlos  en  materias  primas  secundarias.  Incluye  la recuperación, separación y clasificación en categorías distintas de materiales recuperables mezclados, como: papel y cartón, y de artículos de papel o cartón, plásticos. La separación y clasificación de materiales recuperables de corrientes de desechos no peligrosos (ej.: basura).</t>
  </si>
  <si>
    <t>Instalaciones eléctricas, de fontanería y otras instalaciones especializadas</t>
  </si>
  <si>
    <t>Instalaciones eléctricas, incluye Instalaciones y accesorios eléctricos, líneas de telecomunicaciones, redes informáticas y líneas de televisión por cable, antenas parabólicas, conexión de aparatos eléctricos y equipo doméstico, sistemas de calefacción radiante, instalaciones eléctricas en casa de habitación y/o edificios.</t>
  </si>
  <si>
    <t>Instalaciones de fontanería, calefacción y aire acondicionado, incluye fontanería y sanitario, Instalaciones de gas, instalación de conductos, colectores de energía solar no eléctricos.</t>
  </si>
  <si>
    <t>Instalaciones  de  fontanería,  calefacción  y  aire  acondicionado,  incluye  la instalación   de   equipos   y   conductos   de   ventilación,   refrigeración   o   aire acondicionado, su mantenimiento y reparación. Sistemas de riego por aspersión para el césped.</t>
  </si>
  <si>
    <t>Terminación y acabado de edificios y obras de ingeniería civil, incluye la pintura y/o encerado de interiores de techos, paredes, pisos, la instalación de muebles de cocina a la medida.</t>
  </si>
  <si>
    <t>Mantenimiento y reparación de vehículos automotores</t>
  </si>
  <si>
    <t>Mantenimiento  y  reparación  de  vehículos  automotores,  incluye  centros  de diagnóstico,  mantenimiento  y  reparación  de  vehículos  automotores  como automóviles,  camiones,  lanchas  y  similares  como  reparaciones  mecánicas, eléctricas, sistemas de inyección electrónica, carrocería y tapicería.</t>
  </si>
  <si>
    <t>Comercio de partes, piezas (autopartes) y accesorios (lujos) para vehículos automotores</t>
  </si>
  <si>
    <t>Comercio  de  partes,  piezas  (autopartes)  y  accesorios  (lujos)  para  vehículos automotores, incluye el comercio al por mayor y al por menor de todo tipo de partes,  piezas  (autopartes),  llantas  y  neumáticos,  componentes,  suministros, herramientas y accesorios (lujos), nuevos o usados, para vehículos automotores.</t>
  </si>
  <si>
    <t>Comercio  al  por  mayor  a  cambio  de  una  retribución  o  por  contrata,  incluye comercio al por mayor de materias primas agropecuarias y distribución de leche con autotransporte.</t>
  </si>
  <si>
    <t>Comercio al por mayor de combustibles sólidos, líquidos, gaseosos y productos conexos, incluye comercio al por mayor de gasolina, diésel, aceite combustible, aceite  de  calefacción  y  keroseno;  gases  del  petróleo  licuado,  butano  y  gas propano.</t>
  </si>
  <si>
    <t>Comercio al por mayor de desperdicios, desechos y chatarra, incluye el comercio al por mayor (compra) de desperdicios y desechos de chatarra metálica y de materiales para reciclaje, incluidos la recogida, la clasificación, la separación y el desguace de productos usados, para obtener partes y piezas reutilizables (para la venta), el embalaje y reembalaje, el almacenamiento y la entrega.</t>
  </si>
  <si>
    <t>Comercio al por menor de combustible para automotores, incluye el comercio al por  menor  de  carburantes,  (gasolina,  biocombustible,  ACPM,  gas  natural vehicular) para todo tipo de vehículos automotores y embarcaciones, estaciones de gasolina y gas natural vehicular.</t>
  </si>
  <si>
    <t>Comercio al por menor de artículos de ferretería, pinturas y productos de vidrio en establecimientos  especializados,  incluye  solamente  venta  de  hierro,  sin  auto transporte.</t>
  </si>
  <si>
    <t>Comercio  al  por  menor  de  otros  artículos  domésticos  en  establecimientos especializados,  incluye  el  comercio  al  por  menor  de  carbón  mineral,  carbón vegetal,  otros  combustibles  sólidos  como  ciscos  y  líquidos  como:  kerosene, varsol, bencina, gas licuado del petróleo, envasado en bombonas de distribución domiciliaria para su uso en cocina o en calefacción, entre otros.</t>
  </si>
  <si>
    <t>Transporte terrestre; transporte por tuberías</t>
  </si>
  <si>
    <t>Transporte terrestre público automotor</t>
  </si>
  <si>
    <t>Transporte de carga por carretera, incluye solamente transporte  municipal de carga de artículos como, pan, leche que se recoge en las granjas, legumbres.</t>
  </si>
  <si>
    <t>Almacenamiento  y  depósito,  incluye  cámaras  frigoríficas,  silos  de  granos  y almacenamiento y depósito de madera, carbón mineral y/o vegetal, depósitos y distribución de fósforo, almacenamiento zonas franca.</t>
  </si>
  <si>
    <t>Manipulación de carga, incluye la carga y descarga de mercancías y equipaje por estibadores,   coteros,   paletizadores,   excepto   cargue   y   descargue   de embarcaciones aéreas, marítimas y/o fluviales.</t>
  </si>
  <si>
    <t>Alojamiento en hoteles, incluye el servicio o prestación de servicios de alojamiento en unidades constituidas por habitaciones, suministrado mediante contrato de hospedaje  día  a  día  o  de  hospedaje  temporal,  hostales;  incluye  hospedaje temporal en hoteles con salas de conferencias. Lo anterior siempre que incluya servicios de preparación de alimentos.</t>
  </si>
  <si>
    <t>Otros tipos de alojamientos para visitantes, incluye los servicios de alojamiento en refugios de montaña.</t>
  </si>
  <si>
    <t>Otros tipos de alojamiento n.c.p., se incluyen los servicios de coche cama y/o comedores a bordo cuando son prestados por unidades separadas de las que suministran el servicio de transporte.</t>
  </si>
  <si>
    <t>Expendio a la mesa de comidas preparadas, incluye la preparación y el expendio de alimentos a la carta y/o menú del día para su consumo inmediato, mediante el servicio  a  la  mesa  (restaurante).  Pueden  o  no  prestar  servicio  a  domicilio, suministrar bebidas alcohólicas o algún tipo de espectáculo</t>
  </si>
  <si>
    <t>Expendio por autoservicio de comidas preparadas, incluye la preparación y el expendio de alimentos para el consumo inmediato, exclusiva o principalmente bajo la modalidad de autoservicio, en coches y comedores a bordo, pueden o no prestar  servicio  a  domicilio  y  por  lo  general  presentan  decoración  altamente estandarizada.</t>
  </si>
  <si>
    <t>Otros tipos de expendio de comidas preparadas n.c.p., incluyen la preparación y el expendio para consumo inmediato desde vehículos, puestos móviles, kioscos, fritanguerias; las actividades de las heladerías, establecimientos de coffee shop y fuentes de soda, entendidos como los establecimientos donde se sirven helados y bebidas de frutas naturales para el consumo inmediato.</t>
  </si>
  <si>
    <t>Actividades de catering para eventos y otros servicios de comidas</t>
  </si>
  <si>
    <t>Catering para eventos, incluye la provisión de servicios de comida en banquetes, recepciones  de  empresas  (casas  de  banquetes),  bodas,  fiestas  y  otras celebraciones o reuniones.</t>
  </si>
  <si>
    <t>Actividades de otros servicios de comidas, incluye catering industrial, la provisión de servicios de comidas para un periodo de tiempo específico, operación de concesiones de alimentación en instalaciones deportivas y similares, los servicios de alimentación escolar, mediante la preparación y distribución de comidas in situ (en  el  lugar  donde  van  a  consumirse).  Operación  de  casinos  o  cafeterías  y comedores universitarios al igual que de casinos y comedores para los miembros de las Fuerzas Armadas. Restaurantes a bordo de buques de pasajeros y servicio de coche comedor.</t>
  </si>
  <si>
    <t>Edición de libros, publicaciones periódicas y otras actividades de edición</t>
  </si>
  <si>
    <t>Edición de libros, incluye las actividades de edición de libros en general, en formato impreso, electrónico CD, pantalla electrónica, entre otros, audio o en la internet.</t>
  </si>
  <si>
    <t>Edición de directorios y listas de correo, incluye la edición de bases de datos que están protegidas en su forma, pero no en su contenido; la edición de listas de correo   y   edición   de   directorios   telefónicos;   compilaciones   tales   como jurisprudencia, compendios farmacéuticos o vademécums, entre otros.</t>
  </si>
  <si>
    <t>Edición de periódicos, revistas y otras publicaciones periódicas, incluye la edición impresa o en formato electrónico, incluso por internet, de publicaciones periódicas tales  como:  periódicos,  periódicos  de  anuncios  publicitarios,  periódicos  de contenido técnico o general, tiras cómicas, boletines informativos, entre otros; Edición de revistas y otras publicaciones periódicas, entre ellas las académicas, agrícolas, comerciales, financieras, juveniles, profesionales, religiosas, técnicas, entre otras; Edición de  guías de programación de radio y televisión.</t>
  </si>
  <si>
    <t>Otros  trabajos  de  edición,  incluye  edición  impresa  o  en  formato  electrónico incluyendo  la  internet  de  catálogos  para  almacenes,  de  mercancía  y  de colecciones;  fotografías,  tarjetas  postales,  tarjetas  de  felicitación,  horarios, formularios,  carteles,  afiches,  calendarios,  reproducción  de  obras  de  arte, catálogos  de  obras  de  arte,  diseños  de  estampados  para  ropa,  material publicitario,  incluso  libretas  de  cupones  de  descuento,  otras  obras  impresas, edición en línea de estadísticas y otros tipos de información; La edición de diarios y agendas temáticas y cubiertas para globos terráqueos.</t>
  </si>
  <si>
    <t>Actividades de grabación de sonido y edición de música, se incluyen la producción de  grabaciones  matrices  originales  de  música  o  sonido,  tales  como  cintas magnetofónicas, discos compactos.</t>
  </si>
  <si>
    <t>Actividades de telecomunicaciones alámbricas</t>
  </si>
  <si>
    <t>Actividades   de   telecomunicaciones   alámbricas,   incluye   la   explotación, mantenimiento o facilitación del acceso a los servicios para la transmisión de voz, datos,  texto,  sonido  y  video  utilizando  infraestructura  de  telecomunicaciones alámbrica, servicios de telegrafía y telefonía.</t>
  </si>
  <si>
    <t>Actividades   de   telecomunicaciones   alámbricas,   incluye   la   explotación   y mantenimiento de los sistemas de conmutación y transmisión, la explotación de sistemas de distribución por cable.</t>
  </si>
  <si>
    <t>Actividades  de  telecomunicaciones  alámbricas,  incluye  los  servicios  telefonía local y de larga distancia, suministro de servicios de telégrafos. Se incluye la compra  de  derechos  de  acceso  de  la  capacidad  de  la  red  a  propietarios  y operadores de redes y utilización de esa capacidad para suministrar servicios de telecomunicaciones a empresas y hogares</t>
  </si>
  <si>
    <t>Actividades de telecomunicaciones inalámbricas</t>
  </si>
  <si>
    <t>Actividades   de   telecomunicaciones,   inalámbricas   incluye   la   explotación, mantenimiento o facilitación del acceso a servicios de transmisión de voz, datos, texto, sonido y video utilizando infraestructura de telecomunicaciones inalámbrica, mantenimiento  y  explotación  de  redes  de  radio  búsqueda  y  telefonía  móvil, suministro  de  acceso  a  internet  por  el  operador  de  la  infraestructura  de telecomunicaciones inalámbrica, el suministro de la capacidad completa para la comunicación entre usuarios, incluidas las funciones del equipo terminal tales como los servicios de telefonía móvil, los sistemas de radiomensajes o beeper y los sistemas de acceso troncalizado (Trunkig), los servicios de transmisión omni-direccional  y  la  transmisión  a  través  de  ondas;  puede,  basarse  en  una  sola tecnología o una combinación de tecnologías.</t>
  </si>
  <si>
    <t>Otras actividades de telecomunicaciones, incluye el suministro de aplicaciones especializadas  de  telecomunicaciones  tales  como  la  localización  por  satélite, telemetría de comunicaciones u operación de sistemas de rastreo a cambio de una retribución o por contrata, y utilización de estaciones de radar; la explotación de las estaciones terminales de comunicaciones por satélite y las instalaciones asociadas   operacionalmente   conectadas   con   uno   o   más   sistemas   de comunicaciones terrestres y capaces de  transmitir o recibir telecomunicaciones desde los sistemas satelitales, El suministro de servicios de telecomunicaciones por las conexiones de las telecomunicaciones existentes: Reventa de servicios telecomunicaciones (es decir, la compra y reventa de la capacidad de la red, sin prestación   de   servicios   adicionales)   radio   búsqueda,   la   transmisión   de teleconferencias, Los servicios auxiliares de ayuda cuyo objetivo es la seguridad de la vida humana, la seguridad del Estado o razones de interés humanitario tales como  el  Servicio    móvil  marítimo  y  Aeronáutico;  servicios  especiales  de telecomunicaciones tales como el de Radioaficionados y de Banda Ciudadana; servicios de telecomunicaciones no incluidos en ninguna de las clases anteriores</t>
  </si>
  <si>
    <t>Actividades  de  arquitectura  e  ingeniería  y  otras  actividades  conexas  de consultoría   técnica,   incluye   trabajo   de   campo   para   estudios   geofísicos, geológicos, topografía, y sismográficos, Los servicios geodésicos: actividades de agrimensura,   estudios   hidrológicos,   estudios   de   subsuelo,   actividades cartográficas y de información espacial.</t>
  </si>
  <si>
    <t>Actividades  de  arquitectura  e  ingeniería  y  otras  actividades  conexas  de consultoría técnica, incluye el diseño y arquitectura de jardines.</t>
  </si>
  <si>
    <t>Investigaciones y desarrollo experimental en el campo de las ciencias naturales y la ingeniería, incluye investigación en ciencias médicas, biotecnología, ciencias agropecuarias, investigaciones para obtener nuevas variedades de semillas o modificar las existentes y desarrollo de productos farmacéuticos (incluidos los de biotecnología).</t>
  </si>
  <si>
    <t>Investigaciones y desarrollo experimental en el campo de las ciencias sociales y las humanidades</t>
  </si>
  <si>
    <t>Investigaciones y desarrollo experimental en el campo de las ciencias sociales y las  humanidades,  incluye  en  ciencias  sociales:  en  derecho,  trabajo  social, economía,  psicología  y  sociología,  entre  otras;  en  humanidades  (lingüística, idiomas,  arte,  antropología,  geografía  e  historia,  entre  otras),  así  como  la investigación y el desarrollo interdisciplinario.</t>
  </si>
  <si>
    <t>Actividades especializadas de diseño,  incluye  las actividades de diseñadores gráficos, diseño industrial.</t>
  </si>
  <si>
    <t>Alquiler y arrendamiento de equipo recreativo y deportivo, incluye el alquiler de equipo recreativo y deportivo, embarcaciones de recreo, botes, canoas, veleros, esquís y otros tipos de equipo de deportes.</t>
  </si>
  <si>
    <t>Actividades de empresas de servicios temporales</t>
  </si>
  <si>
    <t>Actividades  de   agencias   de   empleo   temporal,   incluye   el   suministro   de trabajadores para las actividades de los clientes por períodos limitados con el fin de reemplazar a empleados o suplementar temporalmente su fuerza de trabajo, cuando el personal suministrado es empleado de las propias agencias de empleo temporal.  Las  unidades  clasificadas  en  esta  clase  no  se  encargan  de  la supervisión directa de sus empleados en los lugares de trabajo de los clientes.</t>
  </si>
  <si>
    <t>Otras actividades de provisión de talento humano</t>
  </si>
  <si>
    <t>Otras  actividades  de  suministro  de  recurso  humano,  incluye  suministro  de recursos humanos para las actividades de los clientes, la cual se realiza por lo general a largo plazo o en forma permanente,  y las unidades clasificadas en esta clase pueden desempeñar una amplia gama de funciones conexas de gestión de recursos  humanos,  Las  unidades  clasificadas  en  esta  clase  constituyen  los empleadores oficiales de los empleados en lo que respecta a la nómina, los impuestos y otros aspectos fiscales y de recursos humanos, pero no se encargan de la dirección ni de la supervisión del trabajo de esos empleados.</t>
  </si>
  <si>
    <t>Actividades  de  paisajismo  y  servicios  de  mantenimiento  conexos,  incluye  la plantación, el cuidado y el mantenimiento de vegetación para: Campos deportivos y  de  recreación  (ej.:  campos  de  fútbol,  golf,  entre  otros),  parques  infantiles, praderas para tomar el sol y otros parques de recreo; edificios industriales y comerciales, campos deportivos y de recreación, parques infantiles, praderas para tomar el sol y otros parques de recreo, mantenimiento de terrenos en buenas condiciones ecológicas</t>
  </si>
  <si>
    <t>Actividades  de  envase  y  empaque,  incluye  las  actividades  de  envasado  y empaquetado a cambio de una retribución o por contrata, estén o no involucradas a  procesos  automatizados:  empaque  de  sólidos  (tipo  burbuja,  cubierta  de aluminio, entre otros), embotellado de líquidos, bebidas y productos alimenticios, alimentos.</t>
  </si>
  <si>
    <t>Otros tipos de educación n.c.p., incluye actividades de enseñanza e instrucción especializada  como:  autoescuelas  (enseñanza  de  conducción,  no  dirigida  a conductores profesionales), las escuelas de vuelo</t>
  </si>
  <si>
    <t>Actividades de hospitales y clínicas, con internación</t>
  </si>
  <si>
    <t>Actividades de hospitales y clínicas, con internación, comprende las actividades que consisten principalmente en laboratorio clínico, endoscopia, patología etc., cuando se prestan a pacientes internos. La atención de pacientes internos, que se  realiza  bajo  la  supervisión  directa  de  médicos  y  abarca:  la  atención odontológica   a   pacientes   internos   en   hospitales   cuando   se   presta   por profesionales vinculados a la institución de internación; el servicio de personal médico general y especializado y paramédico en: servicio de complementación terapéutica:  rehabilitación  (por  terapistas),  optometría,  psicología,  nutrición, fonoaudiología,  etc.,  cuando  se  prestan  a  pacientes  internos;  servicios  de urgencias. Servicios de quirófanos, servicios de farmacia, servicios de comida a pacientes  internos  y  otros  servicios  hospitalarios;  servicios  de  centros  de planificación   familiar   que   proporcionan   tratamiento   médico   tales   como esterilización e interrupción del embarazo, cuando se realizan con internación.</t>
  </si>
  <si>
    <t>Otras actividades de atención relacionadas con la salud humana</t>
  </si>
  <si>
    <t>Actividades de apoyo diagnóstico, incluye las actividades relacionadas con la salud  humana,  realizadas  por  unidades  independientes  a  las  instituciones prestadoras de servicios de salud con internación, de laboratorios de análisis de sangre, así como laboratorios de medicina forense y Laboratorios de radiología y otros centros de diagnósticos por imagen.</t>
  </si>
  <si>
    <t>Actividades   de   apoyo   terapéutico,   incluye     actividades   de   enfermeros, fisioterapeutas, terapistas respiratorios, terapistas ocupacionales, fonoaudiólogos u otro personal paramédico como enfermeros escolares, terapeutas dentales e higienistas dentales, que pueden atender pacientes sin la presencia del médico u odontólogo, pero son supervisados periódicamente por estos; las actividades de personal  paramédico  especializado  en  optometría,  nutrición;  planeación  y ejecución  de  programas  de  tratamiento  terapéutico  remitido  por  el  personal médico u odontológico, para la rehabilitación física y mental, realizada fuera de la actividad de los hospitales y clínicas con internación, estas actividades pueden realizarse a pacientes externos o ambulatorios, en consultorios privados, centros médicos, puestos de salud, clínicas asociadas con empresas, escuelas, hogares para ancianos, organizaciones sindicales y asociaciones profesionales, así como en el domicilio de los pacientes; terapia ocupacional, terapia de lenguaje.</t>
  </si>
  <si>
    <t>Actividades de apoyo terapéutico, incluye los tratamientos de adelgazamiento y los masajes que se efectúan bajo control y supervisión médica, masaje medicinal, podología, homeopatía, quiropráctica acupuntura; parteras; hidroterapia etc.</t>
  </si>
  <si>
    <t>Actividades de espectáculos musicales en vivo, incluye la producción para el público en general de conciertos, para una o más funciones, las actividades pueden ser realizadas por orquestas y bandas, pero también pueden consistir en funciones de músicos, autores, intérpretes, entre otros; Las actividades conexas, como las de manejo de escenografía, telones de fondo, equipo de iluminación y de sonido; La gestión de las salas de conciertos, teatro   y otras instalaciones similares;  Las  actividades  de   productores  o  empresarios  de  eventos  o espectáculos artísticos en vivo, aporten ellos o no, las instalaciones.</t>
  </si>
  <si>
    <t>Otras actividades de espectáculos en vivo, incluye los espectáculos en vivo tales como: circos, títeres, pantomima, narración y declamación, entre otros.</t>
  </si>
  <si>
    <t>Actividades  de  jardines  botánicos  zoológicos  y  reservas  naturales,  incluye  el funcionamiento  de  jardines  botánicos,  cuyo  objetivo  principal  es  dedicarse  al cultivo,  la  preservación  y  la  conservación  de  plantas  con  fines  educativos  y científicos;  el  funcionamiento  de  zoológicos;  el  funcionamiento  de  parques nacionales, reservas naturales, áreas naturales únicas y santuarios de flora y fauna, incluida la preservación de la flora y fauna silvestre, entre otras.</t>
  </si>
  <si>
    <t>Gestión de instalaciones deportivas, incluye gestión de instalaciones para eventos deportivos, bajo techo o al aire libre (abierto, cerrado o cubierto, con o sin asientos para espectadores): canchas o estadios de fútbol, hockey, crícket, béisbol, softball y canchas de frontón, entre otros; pistas de carreras para carros, perros, caballos de carreras, piscinas y estadios, estadios de atletismo, escenarios para deportes de  invierno;  cuadriláteros  de  boxeo,  campos  de  golf,  boleras,  gimnasios,  la organización y gestión de competencias deportivas al aire libre o bajo techo, con participación   de   deportistas   profesionales   o   aficionados,   por   parte   de organizaciones con instalaciones propias; la gestión de esas instalaciones y la dotación del personal necesario para su funcionamiento.</t>
  </si>
  <si>
    <t>Actividades de clubes deportivos, incluye los clubes sociales y deportivos</t>
  </si>
  <si>
    <t>Actividades  de  clubes  deportivos,  incluye  clubes  deportivos  profesionales  de fútbol, natación, golf, atletismo, gimnasia, tenis, baloncesto béisbol etcétera.</t>
  </si>
  <si>
    <t>Otras actividades deportivas, incluye las actividades de apoyo para la caza y la pesca deportiva o recreativa y caza controlada, establos de caballos de monta, la explotación de establos de caballos de montar, incluidos los de carreras.</t>
  </si>
  <si>
    <t>Otras actividades deportivas, las actividades por cuenta propia de deportistas y atletas, árbitros, jueces, cronometradores, guías de montaña e instructores, entre otros.</t>
  </si>
  <si>
    <t>Otras actividades deportivas, Las actividades de los productores o promotores de eventos deportivos, con o sin instalaciones; Incluye actividades de ligas deportivas y órganos reguladores; Las actividades relacionadas con la promoción de eventos deportivos.</t>
  </si>
  <si>
    <t>Actividades  de  parques  de  atracciones  y  parques  temáticos,  incluye  las actividades  de  parques  de  atracciones  o  parques  temáticos:  incluido  el funcionamiento  de  una  variedad  de  atracciones,  tales  como:  atracciones mecánicas y acuáticas, juegos, espectáculos, exposiciones temáticas y sitios para picnic.</t>
  </si>
  <si>
    <t>Otras actividades recreativas y de esparcimiento n.c.p., funcionamiento de ferias y   exposiciones   de   naturaleza   recreativa,   actividades   de   productores   o empresarios  de  espectáculos  en  vivo  distintos  de  los  artísticos  o  deportivos; actividades de parques recreativos y playas, eventos culturales y/o recreativos masivos; el funcionamiento de centros de esquí y otras actividades recreativas y de entretenimiento (excepto los parques de atracciones y parques temáticos) no clasificadas en otra parte.</t>
  </si>
  <si>
    <t>Actividades de sindicatos de empleados</t>
  </si>
  <si>
    <t>Actividades de sindicatos de empleados incluye, la defensa de los intereses de los sindicatos y de sus afiliados; Las actividades de asociaciones cuyos miembros son empleados interesados principalmente en dar a conocer sus opiniones sobre la situación laboral y salarial y además en tomar medidas concertadas a través de la organización; las actividades de sindicatos de empresas, sindicatos de filiales, asociaciones  sindicales  integradas  por  sindicatos  afiliados  según  criterios geográficos, estructurales o de otra índole.</t>
  </si>
  <si>
    <t>Actividades de asociaciones políticas, incluye actividades de las organizaciones políticas y asociaciones auxiliares, como asociaciones juveniles vinculadas a un partido  político.  Estas  asociaciones  se  proponen  principalmente  influir  en  los procesos de adopción de decisiones de los órganos públicos, colocando a los miembros del partido, o aquellos que simpatizan con él, en cargos políticos; sus actividades involucran la difusión de información, las relaciones públicas y la recaudación de fondos, entre otros.</t>
  </si>
  <si>
    <t>Lavado y limpieza, incluso la limpieza en seco, de productos textiles y de piel, incluye el lavado y la limpieza, incluso la limpieza en seco de todo tipo de prendas de vestir y (incluidas las pieles), de productos textiles, que se realizan con equipo mecánico, a mano o por autoservicio que funciona con máquinas accionadas con monedas, para el público en general o para clientes industriales y comerciales; La recogida y entrega de lavandería; El lavado de alfombras y tapetes y la limpieza de cortinas y telones, se realicen en el local o en la residencia del cliente; El suministro  de  ropa  de  cama,  uniformes  de  trabajo  y  artículos  similares  de lavandería;  Las reparaciones menores de alteración de prendas de vestir y otros artículos textiles cuando se efectúan en conexión con la limpieza.</t>
  </si>
  <si>
    <t>Pompas fúnebres y actividades relacionadas, se incluye la prestación de servicios de sepultura y cremación.</t>
  </si>
  <si>
    <t>Otras actividades de servicio n.c.p. incluye, las actividades de trabajadores y trabajadoras sexuales.</t>
  </si>
  <si>
    <t>Actividades  de  los  hogares  individuales  como  empleadores  de  personal doméstico, incluye las actividades de los hogares como empleadores de personal doméstico, tales como: conductores, El producto generado por esta actividad es consumido por el propio hogar empleador.</t>
  </si>
  <si>
    <t>ACTIVIDADES DE ORGANIZACIONES Y ENTIDADES EXTRATERRITORIALES</t>
  </si>
  <si>
    <t>Actividades de organizaciones y entidades extraterritoriales</t>
  </si>
  <si>
    <t>Actividades de organizaciones y entidades extraterritoriales, incluye  actividades de organizaciones internacionales o supranacionales, como las Naciones Unidas y sus organismos especializados, órganos regionales, etc. , el Fondo Monetario Internacional, el Banco Mundial, organismos humanitarios como la Cruz Roja Internacional y órganos u organizaciones de América Latina, la Organización de Cooperación y Desarrollo Económicos, la Organización de Países Exportadores de Petróleo, la  Comunidad Europea y órganos u organizaciones de América Latina, entre otros; actividades de misiones diplomáticas, embajadas y cuerpos consulares.</t>
  </si>
  <si>
    <t>Cultivo de caña de azúcar, incluye el cultivo de caña de azúcar.</t>
  </si>
  <si>
    <t>Actividades de apoyo a la agricultura, incluye suministro o alquiler de maquinaria agrícola con operadores y personal.</t>
  </si>
  <si>
    <t>Pesca</t>
  </si>
  <si>
    <t>Pesca marítima, incluye la pesca comercial de altura y costera, la extracción de crustáceos y moluscos marinos, animales acuáticos marinos: tortugas, ascidias y otros tunicados, erizos de mar, etcétera; la recolección de otros organismos y materiales marinos: perlas naturales, esponjas, corales y algas.</t>
  </si>
  <si>
    <t>Pesca marítima, incluye la pesca comercial de altura y costera, la captura de ballenas,  las  actividades  de  buques  dedicados  a  la  vez  a  la  pesca  y  a  la elaboración y conservación de pescado.</t>
  </si>
  <si>
    <t>Pesca de agua dulce, incluye la pesca comercial en aguas interiores, la extracción de crustáceos y moluscos y animales acuáticos de agua dulce.</t>
  </si>
  <si>
    <t>Pesca de agua dulce, incluye La recolección de materiales de agua dulce.</t>
  </si>
  <si>
    <t>Extracción de minerales metalíferos</t>
  </si>
  <si>
    <t xml:space="preserve">Extracción de minerales metalíferos no ferrosos </t>
  </si>
  <si>
    <t>Extracción de otros minerales metalíferos no ferrosos n.c.p., incluye plantas de beneficio o tratamiento de minerales metálicos.</t>
  </si>
  <si>
    <t>Extracción de otros minerales no metálicos n.c.p., incluye las plantas de beneficio o tratamiento de minerales no metálicos.</t>
  </si>
  <si>
    <t>Procesamiento  y  conservación  de  carne  y  productos  cárnicos,  incluye  el funcionamiento de plantas de beneficio que realizan actividades de sacrificio de animales, tales como: res, cerdo, aves, oveja, cabra, conejo y otros animales.</t>
  </si>
  <si>
    <t>Procesamiento  y  conservación  de  carne  y  productos  cárnicos,  incluye  la extracción de manteca de cerdo y otras grasas comestibles de origen animal, derivadas de estas actividades.</t>
  </si>
  <si>
    <t>Procesamiento  y  convservación  de  carne  y  productos  cárnicos,  incluye  la producción de pieles y cueros en verde, procedentes de las plantas de beneficio animal, incluidas pieles depiladas.</t>
  </si>
  <si>
    <t>Elaboración de aceites y grasas de origen vegetal y animal</t>
  </si>
  <si>
    <t>Elaboración de aceites y grasas de origen vegetal y animal, incluye elaboración de aceites vegetales crudos: aceite de oliva, aceite de soja, aceite de palma, aceite de girasol, aceite de maíz y similares.</t>
  </si>
  <si>
    <t>Elaboración de aceites y grasas de origen vegetal y animal, incluye la elaboración de aceites vegetales refinados: aceite de oliva, aceite de soya, etcétera.</t>
  </si>
  <si>
    <t>Elaboración de aceites y grasas de origen vegetal y animal, incluye la elaboración de margarina, grasas mixtas para cocinar.</t>
  </si>
  <si>
    <t>Elaboración de aceites y grasas de origen vegetal y animal, incluye  la elaboración de aceites y grasas de origen animal.</t>
  </si>
  <si>
    <t>Elaboración de aceites y grasas de origen vegetal y animal, incluye  la extracción de aceites  de pescado  y  de mamíferos marinos, La producción de borra de algodón, tortas y otros productos residuales de la elaboración de aceite.</t>
  </si>
  <si>
    <t>Otros  derivados  del  café,  incluye  la  elaboración  de  otros  productos  de  café (descafeinado o no): extractos y concentrados de café, café soluble o instantáneo y café liofilizado.</t>
  </si>
  <si>
    <t>Elaboración y refinación de azúcar, incluye la elaboración o refinación de azúcar (sacarosa) a partir de la caña,  remolacha azucarera, arce y palma, entre otros.</t>
  </si>
  <si>
    <t>Elaboración  y  refinación  de  azúcar,  incluye  la  elaboración  o  refinación  de sucedáneos  de  azúcar,  jarabes,  melazas,  a  partir  de  la  caña,  remolacha azucarera, arce y palma, entre otros.</t>
  </si>
  <si>
    <t>Destilación, rectificación y mezcla de bebidas alcohólicas, incluye la producción o elaboración y/o embotellado y etiquetado de alcoholes y de bebidas alcohólicas destiladas como whisky, aguardientes, vinos, mezclas y/o licores.</t>
  </si>
  <si>
    <t>Producción de malta, elaboración de cervezas y otras bebidas malteadas, incluye la elaboración de maltas y cervezas de fermentación alta, negras y fuertes y de baja graduación o sin alcohol.</t>
  </si>
  <si>
    <t>Producción de malta, elaboración de cervezas y otras bebidas malteadas, incluye el embotellado y etiquetado de bebidas malteadas, siempre y cuando se realice en la misma unidad de producción.</t>
  </si>
  <si>
    <t>Preparación  e  hilatura  de  fibras  textiles,  incluye  la  fabricación  a  partir  de filamentos, estopas, fibras discontinuas o hilos, la hilatura y fabricación de hilados e hilos constituidos por distintos tipos de materiales textiles (incluso mezclas), para tejeduría y costura, para la venta al por menor o al por mayor, y para el procesamiento posterior (no integrada al proceso de obtención de fibras).</t>
  </si>
  <si>
    <t>Preparación e hilatura de fibras textiles, incluye la fabricación hilados de papel y de hilados a base de fibras discontinuas artificiales.</t>
  </si>
  <si>
    <t>Tejeduría de productos textiles, incluye la fabricación de hilos y tejidos anchos de todo tipo de materiales textiles: algodón, lana, seda, lino, ramio, cáñamo, yute, fibras blandas e hilaturas especiales, incluidos los tejidos planos, fabricados a partir de mezclas o de hilaturas artificiales o sintéticas.</t>
  </si>
  <si>
    <t>Tejeduría de productos textiles, incluye las operaciones de acabado de productos textiles, mediante procesos tales como blanqueo, teñido, calandrado, perchado y sanforizado, cuando estas se realizan en la misma unidad donde se realiza la tejeduría de dichos productos.</t>
  </si>
  <si>
    <t>Tejeduría de productos textiles, incluye la fabricación de tejidos aterciopelados y de felpilla, tejidos de rizo para toallas, gasa, esponja, entre otros.</t>
  </si>
  <si>
    <t>Tejeduría  de  productos  textiles,  incluye  la  fabricación  de  tejidos  de  hilados sintéticos de alta tenacidad de nailon o demás poliamidas o de poliéster, de tejidos e hilos que imitan pieles finas, tejidos de hilos de carbono y de aramid (fibra sintética).</t>
  </si>
  <si>
    <t>Acabado de productos textiles, incluye la fabricación de estampados y troquelados textiles.</t>
  </si>
  <si>
    <t>Fabricación  de  otros  artículos  textiles  n.c.p.,  incluye  la  fabricación  de  fieltro, incluso fieltros impregnados, bañados, recubiertos o laminados y otros textiles no tejidos,  incluso  aquellos  en  que  el  plástico  o  el  caucho  son  las  sustancias adhesivas pero no la principal materia prima constitutiva; .</t>
  </si>
  <si>
    <t>Fabricación de otros artículos textiles n.c.p., incluye la fabricación de hilados metalizados e hilados entorchados; hilos y  cuerdas de caucho  revestidos de materias textiles; hilados y bandas textiles recubiertos; impregnados, bañados o forrados con caucho o materias plásticas; fabricación de tejidos impregnados, bañados, recubiertos o laminados con plástico; fabricación de tejidos de hilados manufacturados de gran resistencia para cuerdas o lonas para llantas</t>
  </si>
  <si>
    <t>Fabricación de otros artículos textiles n.c.p., incluye fabricación de tejidos de hilados de gran resistencia, otros tejidos tratados o bañados: papel tela; lienzos preparados para pintores, bocací y tejidos endurecidos similares, tejidos bañados con goma o sustancias amiláceas.</t>
  </si>
  <si>
    <t>Fabricación de otros artículos textiles n.c.p., incluye la fabricación de artículos textiles diversos: mechas de materiales textiles, camisas para mecheros de gas incandescentes  y  tejidos  tubulares  para  su  fabricación,  mangueras,  correas transportadoras  y  de  transmisión  (estén  o  no  reforzados  con  metal  u  otros materiales), y otros productos y artículos textiles para uso técnico, tales como la tela para tamices, tela de filtración, tejidos y fieltros utilizados en la fabricación de papel, y otros tejidos especiales.</t>
  </si>
  <si>
    <t>Curtido y recurtido de cueros; recurtido y teñido de pieles, incluye las curtiembres o la producción de cueros imputrescibles, descarnadura, adobados, curtido y recurtido, el curtido puede ser vegetal, mineral o químico al cromo.</t>
  </si>
  <si>
    <t>Curtido y recurrido de cueros; recurtido y teñido de pieles, incluye el recurtido y teñido  de  pieles,  producción  de  cueros  curtidos,  gamuzados,  regenerados, tenerías, curtidurías.</t>
  </si>
  <si>
    <t>Aserrado, acepillado e impregnación de la madera, incluye el aserrado de madera en bruto constituida por troncos y trozas y aserrado de trozas escuadradas y costeras para producir maderos, tala y aserrío de bosques.</t>
  </si>
  <si>
    <t>Fabricación de hojas de madera para enchapado; fabricación de tableros contrachapados, tableros laminados, tableros de partículas y otros tableros y paneles</t>
  </si>
  <si>
    <t>Fabricación  de  hojas  de  madera  para  enchapado;  fabricación  de  tableros contrachapados,  tableros  laminados,  tableros  de  partículas  y  otros  tableros, paneles, incluye producción de madera aglomerada, de hojas de madera para enchapado, tableros contrachapados.</t>
  </si>
  <si>
    <t>Fabricación  de  hojas  de  madera  para  enchapado;  fabricación  de  tableros contrachapados,  tableros  laminados,  tableros  de  partículas  y  otros  tableros, paneles, incluye fabricación de madera laminada para enchapado y de madera compactada.</t>
  </si>
  <si>
    <t>Fabricación de pulpas (pastas) celulósicas; papel y cartón, incluye la fabricación de papel y cartón, papel y cartón sin revestir, papel periódico y de otros papeles para imprimir o escribir, papel kraft, rizado o plegado y semiquímico.</t>
  </si>
  <si>
    <t>Fabricación de pulpas (pastas) celulósicas; papel y cartón, incluye la fabricación de pulpa (pasta) de madera, pasta a partir de borra (pelusa) de algodón y de otras materias   celulósicas   fibrosas   mediante   procesos   mecánicos,   químicos   o semiquímicos, guata de celulosa y materiales de fibras de celulosa.</t>
  </si>
  <si>
    <t>Fabricación de pulpas (pastas) celulósicas; papel y cartón, incluye la eliminación de tinta y fabricación de pasta a partir de desechos de papel o cartón, trapos, bagazo, reelaboración de pasta, papel y cartón.</t>
  </si>
  <si>
    <t>Fabricación de pulpas (pastas) celulósicas; papel y cartón, incluye fabricación de rollos continuos para papel higiénico, papel facial, servilletas, pañuelos y papeles similares para aseo personal, papel y cartón en rollos, sin revestir.</t>
  </si>
  <si>
    <t>Fabricación de pulpas (pastas) celulósicas; papel y cartón, incluye la fabricación de  papeles  y  cartones  sulfurizados  (pergamino  vegetal),  impermeables,  para calcar o glaseados, transparentes o translúcidos; de papel y cartón multilaminar.</t>
  </si>
  <si>
    <t>Fabricación de pulpas (pastas) celulósicas; papel y cartón, incluye la fabricación de papel y cartón revestidos, cuché, recubiertos o impregnados, papel crepé rizado o plegado; papeles y cartones compuestos, papel carbón o papel esténcil. Incluye papeles y cartones formados hoja por hoja.</t>
  </si>
  <si>
    <t>Fabricación de pulpas (pastas) celulósicas; papel y cartón, incluye la fabricación de laminados y láminas metálicas (aluminio), en el caso de los laminados sobre una base de papel o cartón.</t>
  </si>
  <si>
    <t>Fabricación de papel y cartón ondulado (corrugado); fabricación de envases, empaques y de embalajes de papel y cartón, incluye la fabricación de papel o cartón ondulado, corrugado o acanalado.</t>
  </si>
  <si>
    <t>Fabricación de otros artículos de papel y cartón, incluye la fabricación de papel higiénico fraccionado, pañuelos, pañitos faciales, toallas, servilletas; fabricación de guata de materiales textiles y los artículos de guata de materiales textiles como los tampones y toallas higiénicas, pañales desechables y otros artículos similares y otros artículos similares de papel, cartón o pasta moldeada para uso doméstico, como por ejemplo, bandejas, platos y vasos.</t>
  </si>
  <si>
    <t>Fabricación de otros artículos de papel y cartón, incluye la  fabricación de otros artículos moldeados de papel, cartón o pasta de papel como cajas para empacar huevos, canillas de bobinas, carretes, tubos, conos (para el enrollamiento de hilados, textiles o alambres), tapas, papel y cartón de filtro, formas continuas para aparatos de grabación automática; papel en rollos o en hojas cuadrangulares o circulares; papel de carta u otros papeles utilizados para escribir o para gráficos, cortados en distintos tamaños o formas, estampados o perforados para varios usos tales como los utilizados en los telares con mecanismos de Jacquard; papel engomado o adhesivo  en hojas, cintas o rollos (cinta de enmascarar); etiquetas en blanco e impresas.</t>
  </si>
  <si>
    <t>Fabricación de otros artículos de papel y cartón, incluye la fabricación de papel de colgadura y papeles similares, incluyendo papel de colgadura de material textil y recubierto de vinilo y papeles diáfanos para vidrieras.</t>
  </si>
  <si>
    <t>Actividades  de  impresión,  incluye  la    impresión  y  fabricación  de  artículos estampados en papel, libros, la impresión de publicaciones periódicas de revistas, folletos, periódicos, mapas, directorios telefónicos; La impresión de tarjetas con cinta magnética o con circuito integrado (tarjetas inteligentes) utilizadas en tarjetas de crédito, débito, para acceso a sitios restringidos, transporte masivo, tarjetas SIM y similares; sellos postales, timbres fiscales y papel moneda, formas para cheques y letras, bonos  y demás documentos de título  valor,  entre otros;  la impresión de materiales publicitarios tales como carteles y avisos litográficos, afiches,  catálogos  publicitarios,  almanaques  y  calendarios,  diarios  y  agendas temáticas, formularios comerciales, papel de correspondencia y otros materiales impresos;   la  impresión  de  tarjetas  para  tabulación;  cuadernos  para  dibujo, cuadernos de ejercicios y similares.</t>
  </si>
  <si>
    <t>Actividades de impresión, incluye la impresión litográfica de envases, empaques y embalajes; la impresión en etiquetas o marbetes (por impresión litográfica, fotograbado, flexográfica, entre otros), realizada a cambio de una retribución o por contrata.</t>
  </si>
  <si>
    <t>Actividades  de  impresión,  incluye  la  impresión  de  tarjetas  postales  y  juegos didácticos, cromos, estampas, naipes, calcomanías, etcétera.</t>
  </si>
  <si>
    <t>Actividades de impresión, incluye la impresión directa sobre textiles y prendas de vestir por impresión serigráfica u otras técnicas de impresión similares.</t>
  </si>
  <si>
    <t>Fabricación de productos de la refinación del petróleo, incluye la fabricación de briquetas de petróleo; la fabricación de briquetas de hulla (carbón de piedra) y lignito.</t>
  </si>
  <si>
    <t>Fabricación de productos de la refinación del petróleo, incluye plantas de asfalto.</t>
  </si>
  <si>
    <t>Fabricación de sustancias y productos químicos básicos, incluye la fabricación sustancias orgánicas e inorgánicas (excepto ácido nítrico), alcohol etílico, agentes sintéticos, disolventes o diluyentes, agentes avivadores, fluorescentes o como luminóforos, aminas, amidas, nitrilos, ácidos, sales orgánicas, metales alcalinos y alcalinotérreos, excepto los mutagénicos y teratogénicos.</t>
  </si>
  <si>
    <t>Fabricación de sustancias y productos químicos básicos, incluye la fabricación de alcohol  carburante  a  partir  de  caña  de  azúcar,  cereales,  hortalizas,  raíces, tubérculos o a partir de otra fuente vegetal, de alcohol etílico no desnaturalizado (potable), fabricación de alcohol etílico desnaturalizado (impotable) de cualquier concentración.</t>
  </si>
  <si>
    <t>Fabricación de sustancias y productos químicos básicos, incluye la producción de sustancias  y  productos  químicos  mediante  procesos  biotecnológicos  y  la fabricación de desinfectantes para el hogar, la industria y uso agropecuario.</t>
  </si>
  <si>
    <t>Fabricación de sustancias y productos químicos básicos, incluye la fabricación de gases  industriales,  gases  inorgánicos  comprimidos,  gases  licuados  y  gases medicinales como oxígeno, nitrógeno y gases halógenos como el cloro y el flúor; gases refrigerantes producidos a partir de hidrocarburos como los freones; gas carbónico (hielo seco), aire líquido o comprimido, mezclas de estos gases con aplicaciones específicas y gases aislantes.</t>
  </si>
  <si>
    <t>Fabricación  de  abonos  y  compuestos  inorgánicos  nitrogenados,  incluye  la producción de abonos puros mezclados o compuestos: nitrogenados, fosfáticos y potásicos, elaborados mediante mezcla de minerales, sales y productos químicos inorgánicos, como los fosfatos (triamónico, de hierro, de magnesio).</t>
  </si>
  <si>
    <t>Fabricación  de  abonos  y  compuestos  inorgánicos  nitrogenados  ,  como  el amoníaco y derivados como cloruro de amonio, sulfatos y carbonatos de amonio; ácido nítrico y sulfonítrico y sus sales como los nitratos y nitritos de potasio; La urea, fosfatos naturales crudos y sales de potasio naturales crudas., incluye la fabricación de otros productos utilizados como fertilizantes;   La fabricación de otros productos utilizados como fertilizantes; por ejemplo, los superfosfatos; La fabricación  de  sustratos  hechos  principalmente  de  turba;  La  fabricación  de sustratos hechos de mezclas de tierra natural, arena, arcilla y minerales.</t>
  </si>
  <si>
    <t>Fabricación de pinturas, barnices y revestimientos similares, tintas para impresión y  masillas,  incluye  la  fabricación  de  pinturas,  barnices,  esmaltes  o  lacas; compuestos  para  calafatear  (rellenar  o  sellar),  o  preparados  similares  no refractarios para relleno como las masillas para pegar vidrios, para obturar grietas o fisuras diversas (excepto los pegantes y adhesivos generalmente a base de oxicloruros  de  zinc  y  magnesio,  a  base  de  azufre,  de  yeso  o  de  materiales plásticos y de caucho).</t>
  </si>
  <si>
    <t>Fabricación de pinturas, barnices, esmaltes o lacas y revestimientos similares, tintas para impresión y masillas, incluye la fabricación de masillas, disolventes y diluyentes orgánicos n.c.p. que se utilizan para mejorar la viscosidad y facilitar la homogeneización de las pinturas y removedores de pinturas; La fabricación de esmaltes vitrificables, barnices para vidriar, enlucidos cerámicos o preparados similares utilizados en la industria de la cerámica, los esmaltes y el vidrio. Los esmaltes  y  barnices  se  refieren  a  mezclas  utilizadas  para  vitrificación  de elementos cerámicos ya preparados, sin ningún tipo de pigmento.</t>
  </si>
  <si>
    <t>Fabricación de otros productos químicos n.c.p., incluye la fabricación de fósforos y cerillas, bengalas de señales, dispositivos para señalización y demás artículos similares como cohetes, de productos para tratamiento de aguas, de sustancias para  el  acabado  de  productos  textiles,  de  preparaciones  para  mejorar  las propiedades del papel, de reactivos compuestos para análisis de laboratorio, de preparados  químicos  de  usos  fotográficos  y  preparaciones  para  destapar cañerías.</t>
  </si>
  <si>
    <t>Fabricación de otros productos químicos n.c.p., incluye la extracción y refinación de aceites esenciales y resinoides, la fabricación de aceites y grasas modificadas químicamente.</t>
  </si>
  <si>
    <t>Fabricación de otros productos químicos n.c.p., incluye la fabricación de productos para   el   acabado   del   cuero,   preparaciones   mordientes,   para   el   teñido, preparaciones ignífugas, fijadores del color.</t>
  </si>
  <si>
    <t>Fabricación de otros productos químicos n.c.p., incluye la fabricación de aditivos para    aceites    lubricantes:    antidesgaste,    antioxidantes,    antiespumantes, anticorrosivos,    antiherrumbre,    estabilizantes,    adherentes,    preparaciones plastificantes, etcétera., la fabricación de líquidos para frenos hidráulicos.</t>
  </si>
  <si>
    <t>Fabricación  de  otros  productos  químicos  n.c.p.,  incluye  la  fabricación  de catalizadores, intercambiadores iónicos, productos para el acabado del cuero como   ligantes,   aditivos  para   concreto,   impermeabilizantes,   estabilizantes, adherente,  antiincrustantes  para  calderas,  lubricantes,  constituidos  por  ceras emulsionantes resinosas.</t>
  </si>
  <si>
    <t>Fabricación de otros productos químicos n.c.p., incluye la fabricación de reactivos compuestos para  análisis químico, diagnóstico y análisis de laboratorio, para tratamiento  de  aguas  y  otros  productos  químicos  de  uso  industrial,  usos fotográficos.</t>
  </si>
  <si>
    <t>Fabricación de otros productos químicos n.c.p., incluye la producción de biodiesel a partir del aceite refinado de palma africana o a partir de cualquier otra fuente vegetal.</t>
  </si>
  <si>
    <t>Fabricación de llantas y neumáticos de caucho, incluye la fabricación de llantas y neumáticos de caucho para todo tipo de vehículos, equipo o maquinaria móvil, las llantas neumáticas y las llantas sólidas o mullidas; la fabricación de llantas para aeronaves, máquinas excavadoras, juguetes, muebles y para otros usos.</t>
  </si>
  <si>
    <t>Fabricación de llantas y neumáticos de caucho, incluye la fabricación de partes de llantas tales como bandas de rodamiento intercambiables y fajas de protección del neumático; La fabricación de tiras (perfiles sin vulcanizar) para el reencauche de llantas; La fabricación de neumáticos (cámara de aire) para llantas.</t>
  </si>
  <si>
    <t>Reencauche de llantas usadas, incluye el reencauche de llantas de caucho para todo tipo de vehículos, aeronaves, equipo y maquinaria móvil para uso agrícola, industrial y minero; y la sustitución de bandas de rodamiento para todo tipo de llantas usadas.</t>
  </si>
  <si>
    <t>Fabricación de formas básicas de caucho y otros productos de caucho n.c.p., incluye la fabricación de formas básicas tales como planchas, láminas, varillas, tiras, barras, mangueras de caucho, bandas transportadoras, correas, cintas de transmisión, perfiles y tubos, la fabricación de partes para calzado de caucho (tacones, suelas y otras partes de caucho para botas y zapatos) que son materia prima para la producción de diferentes artículos de caucho.</t>
  </si>
  <si>
    <t>Fabricación de formas básicas de caucho y otros productos de caucho, n.c.p., incluye  fabricación  de   hule,   de  tejidos  textiles  impregnados,   revestidos, recubiertos o laminados con caucho, el encauchado de hilados y tejidos en los que este material es el componente principal.</t>
  </si>
  <si>
    <t>Fabricación de formas básicas de plástico, incluye la elaboración del plástico en formas básicas tales como: monofilamentos (de dimensión transversal mayor a 1 mm), planchas, láminas, barras, varillas, perfiles,  películas, hojas, tiras, tubos, mangueras,  formas  planas,  sean  autoadhesivas  o  no;     plástico  celular (espumado), cintas de señalización y detención de seguridad de material plástico; bloques de forma geométrica regular incluso impresos, sin cortar o simplemente cortados de forma rectangular; La fabricación de etiquetas de material plástico sin impresión, sean autoadhesivas o no.</t>
  </si>
  <si>
    <t>Fabricación de vidrio y productos de vidrio, incluye la fabricación de vidrio de seguridad constituido por vidrio templado o laminado; incluidos los conformados para parabrisas, ventanas, etcétera; o formado por hojas encoladas; grabados en vidrios, restauración de vitrales; emplomados, bloques de vidrio para pavimentar y de unidades aislantes de vidrio de capa múltiple y la fabricación de artículos de vidrio  obtenidos  por  prensado  o  moldeado  utilizados  en  la  construcción,  por ejemplo,  baldosas  de  vidrio;  recipientes  de  vidrio,  incluso  tapas,  tapones  y artículos de cierre; las bombas de vidrio para recipientes aislantes; artículos de vidrio  para  la  cocina  y  para  la  mesa,  por  ejemplo,  vasos  y  otros  artículos domésticos de vidrio o cristal.</t>
  </si>
  <si>
    <t>Fabricación de vidrio y productos de vidrio, incluye la fabricación de vidrios para relojes y análogos; vidrio óptico y piezas de vidrio óptico sin trabajar ópticamente; piezas  de  vidrio  utilizadas  en  bisutería  entre  ellas  joyas  de  fantasía  como imitaciones de perlas finas y de coral; figuras y adornos de vidrio, grifos, llaves de paso, válvulas y artefactos similares de vidrio.</t>
  </si>
  <si>
    <t>Fabricación  de  productos  refractarios,  incluye  la  fabricación  de  productos  de cerámica resistentes a elevadas temperaturas, por ejemplo, retortas, crisoles, muflas para la industria metalúrgica y química, etc.; cerámica para aislamiento térmico o acústico mediante el moldeado y la cochura de tierras silíceas fósiles, es  decir,  rocas  formadas  por  restos  de  caparazones  de  infusorios  fósiles (diatomeas); artículos refractarios que contengan magnesita, dolomita o cromita.</t>
  </si>
  <si>
    <t>Fabricación  de  productos  refractarios,  incluye  la  fabricación  de  morteros, hormigones y cementos refractarios constituidos por preparaciones de materiales específicos como dolomita, tierras especiales, etc., en proporciones definidas, mezclados con un aglomerante; utilizados posteriormente en el revestimiento interno de hornos y demás equipos sometidos a altas temperaturas; de ladrillos, bloques, losetas y otros artículos similares de cerámica refractaria.</t>
  </si>
  <si>
    <t>Fabricación de materiales de arcilla para la construcción,  incluye la fabricación industrial  o  artesanal  de  materiales  de  cerámica  no  refractaria  para  la construcción, tales como: ladrillos, bloques para pisos, tejas, tubos de chimeneas etc.; baldosas y losas para pavimentos, losetas, azulejos para la pared o para cañones de chimeneas, cubos de mosaico y productos de cerámica esmaltados o no; artefactos sanitarios de cerámica por ejemplo: lavabos, bañeras, bidés, inodoros  y  demás  artículos  de  cerámica  para  uso  en  construcción;   tubos, conductos, canalones y accesorios para tuberías de cerámica; bloques para pisos de arcilla cocida.</t>
  </si>
  <si>
    <t>Fabricación de otros productos de cerámica y porcelana, incluye la fabricación de vajillas y otros artículos utilizados con fines domésticos o de aseo, estatuillas, muebles de cerámica y otros artículos ornamentales de cerámica.</t>
  </si>
  <si>
    <t>Fabricación de otros productos de cerámica y porcelana, incluye a fabricación de aparatos y utensilios de cerámica para laboratorio e industria química, industria general y agricultura, imanes cerámicos y de ferrita.</t>
  </si>
  <si>
    <t>Fabricación de otros productos de cerámica y porcelana, incluye artículos de porcelana, loza, piedra o arcilla o de alfarería común: vasijas, tarros de cerámica y artículos similares.</t>
  </si>
  <si>
    <t>Fabricación de otros productos de cerámica y porcelana, incluye la fabricación de aisladores eléctricos  de cerámica, grifos, llaves de  paso, válvulas y artículos similares de materiales de cerámica.</t>
  </si>
  <si>
    <t>Fabricación de otros productos de cerámica y porcelana, incluye la fabricación de productos de cerámica no refractaria diferentes a aquellos que se utilizan para uso estructural.</t>
  </si>
  <si>
    <t>Fabricación de otros productos de cerámica y porcelana, incluye la fabricación de productos de cerámica n.c.p.</t>
  </si>
  <si>
    <t>Fabricación de artículos de hormigón, cemento y yeso, incluye la fabricación de componentes estructurales prefabricados de cemento, yeso, hormigón o piedra artificial para obras de construcción o de ingeniería civil; materiales y artículos prefabricados  de  hormigón,  cemento,  yeso  o  piedra  artificial  utilizados  en  la construcción como losetas, losas, baldosas, ladrillos, planchas, láminas, tableros, tubos, postes, etc.</t>
  </si>
  <si>
    <t>Fabricación de artículos de hormigón, cemento y yeso, incluye la fabricación de mezclas  preparadas  y  secas  para  la  elaboración  de  hormigón  y  mortero constituidas por arena, piedra, sustancia aglomerante (cemento) y agua; morteros en polvo.</t>
  </si>
  <si>
    <t>Fabricación de artículos de hormigón, cemento y yeso, incluye la fabricación de materiales de construcción compuestos de sustancias vegetales (lana de madera, paja, cañas, juncos), aglomeradas con cemento, yeso u otro aglutinante mineral.</t>
  </si>
  <si>
    <t>Fabricación de artículos de hormigón, cemento y yeso, incluye la fabricación de otros  artículos  de  hormigón,  cemento  y  yeso  tales  como  estatuas,  muebles, bajorrelieves y altorrelieves, jarrones, macetas, etc.; artículos de hormigón no refractario.</t>
  </si>
  <si>
    <t>Fabricación  de  otros  productos  minerales  no  metálicos  n.c.p.,  incluye  la fabricación de artículos de asfalto o de materiales similares como, por ejemplo, losas, losetas, ladrillos, adhesivos a base de asfalto, brea de alquitrán de hulla, etc.; productos de fibras de grafito y carbón  (excepto electrodos y productos para aplicaciones eléctricas); artículos elaborados con otras sustancias minerales no clasificadas en otra parte, incluso mica labrada y artículos de mica, de turba o de grafito (que no sean artículos eléctricos) o de otras sustancias minerales.</t>
  </si>
  <si>
    <t>Industrias  básicas  de  otros  metales  no  ferrosos,  incluye  la  fabricación  de productos de metales comunes no ferrosos mediante laminado, trefilado, estirado o extrusión, tales como: hojas, planchas, tiras, barras, varillas, perfiles, alambres, tubos, tuberías y  accesorios  para tubos o tuberías,   la  obtención de polvos, gránulos y escamas de metales no ferrosos a partir de estos procesos; producción de aleaciones de metales comunes como: aluminio, plomo, cinc, estaño, cobre, cromo, manganeso, níquel etc.; semiproductos de metales comunes.</t>
  </si>
  <si>
    <t>Industrias básicas de otros metales no ferrosos, incluye la fabricación de papel aluminio   a   partir   de   láminas   de   aluminio   como   componente   primario; contrachapados de hojas delgadas en donde predomine el aluminio; producción de alambre o láminas para fusibles.</t>
  </si>
  <si>
    <t>Tratamiento y revestimiento de metales; mecanizado, incluye las actividades de anodizado,     enchapado,     pulimiento,     cromado,     cincado,     galvanizado (electroplateado), bicromatizado, sulfatado, pavonado, entre otros, son procesos en los que se deposita otro metal sobre una superficie metálica y mediante la aplicación  de  corriente  eléctrica  se  le  confieren  propiedades  específicas  de acabado.</t>
  </si>
  <si>
    <t>Tratamiento y revestimiento de metales; mecanizado, incluye los tratamientos térmicos de metales (temple, recocido, revenido, entre otros) excepto cuando hacen parte de las actividades desarrolladas para la obtención de productos metálicos de fundición.</t>
  </si>
  <si>
    <t>Fabricación  de  artículos  de  cuchillería,  herramientas  de  mano  y  artículos  de ferretería, incluye la fabricación de cuchillos y navajas, artículos de cuchillería, hojas  de  afeitar,  tijeras,  cucharas,  tenedores,  cucharones,  alicates,  sierras, destornilladores,  herrajes  y  de  herrería  en  general,  la  fabricación  de  sierras manuales, serruchos y seguetas; hojas para sierras, incluso sierras circulares y de cadena, cuchillas y cizallas para máquinas o para aparatos mecánicos, la fabricación  de  herramientas  de herrería,  incluso  machos  de  forja  y  yunques; tornos de banco,  lámparas de soldar y herramientas similares.</t>
  </si>
  <si>
    <t>Fabricación  de  artículos  de  cuchillería,  herramientas  de  mano  y  artículos  de ferretería, incluye la fabricación de espadas, bayonetas y armas similares.</t>
  </si>
  <si>
    <t>Fabricación de otros productos elaborados de metal n.c.p. incluye la fabricación de recipientes utilizados para el envase y transporte de mercancías, latas para productos  alimenticios,  barriles,  tambores,  bidones,  tarros,  cajas,  entre  otros, incluidos los de capacidad superior a 300 L.,  bolsas o envoltorios metálicos, talleres de ornamentación en hierro, de herrerías, cobrerías, termos de metal, jarros y botellas de metal, fabricación mecanizada de recipientes de lata.</t>
  </si>
  <si>
    <t>Fabricación de otros productos elaborados de metal n.c.p. incluye la fabricación de sujetadores hechos de metal: clavos, remaches, tachuelas, alfileres, grapas, arandelas  y  productos  similares  sin  rosca.  La  fabricación  de  productos  de tornillería:  tuercas,  pernos,  tornillos  y  productos  roscados  y  no  roscados.  La fabricación de cables de metal, trenzas y artículos similares de hierro, acero, aluminio o cobre, aislados o no, pero no aptos para conducir electricidad. La fabricación de productos metálicos hechos con alta precisión en tornos revólver o automáticos.  La fabricación de muelles, incluso muelles semiacabados de uso general, excepto muelles para relojes (muelles de ballesta, muelles helicoidales, barras de torsión, hojas para muelles, entre otros).</t>
  </si>
  <si>
    <t>Fabricación de otros productos elaborados de metal n.c.p. incluye la elaboración de vajillas de mesa de metales comunes, incluidas las enchapadas con metales preciosos, sartenes, cacerolas y otros utensilios de cocina. La fabricación de pequeños  aparatos  de  cocina  accionados  a  mano  para  preparar,  aderezar, acondicionar o servir alimentos. La fabricación de utensilios de mesa y cocina no eléctricos, por ejemplo: sartenes y cacerolas. La fabricación de baterías de cocina (ej.: recipientes para hervir el agua), esponjillas metálicas, fabricación de artículos sanitarios de metal como por ejemplo, bañeras, pilas, platones, lavabos y otros artículos sanitarios y de aseo, esmaltados o no.</t>
  </si>
  <si>
    <t>Fabricación de otros productos elaborados de metal n.c.p. incluye la fabricación de herramientas mecánicas simples de medición elaboradas en metal, pesas de metal usadas para el levantamiento de pesas, imanes metálicos permanentes, fabricación de material fijo, piezas ensambladas y de aparatos de señalización de vías  férreas,  fabricación  de  vallas,  avisos  y  similares  de  metal,  excepto  las iluminadas.</t>
  </si>
  <si>
    <t>La fabricación de otros artículos de metal no clasificados en otra parte, como por ejemplo, cadenas (excepto cadenas de transmisión de potencia), hélices para barcos y palas para hélices, anclas, campanas, marcos para fotos o cuadros, tubos y cajas colapsibles, cierres, hebillas, corchetes, almohadillas metálicas para fregar,  señales  de  tránsito  y  artículos  similares,  cualquiera  que  sea  el  metal utilizado, excepto metales preciosos, artículos de metal para órganos y pianos, trofeos  y  estatuillas  utilizadas  en  metales  comunes  para  decoración  interior, mangos y estructuras de metal para paraguas, peines y rulos de metal u otros similares.</t>
  </si>
  <si>
    <t>Fabricación de computadoras y de equipo periférico, incluye la fabricación y/o ensamble de computadoras centrales, computadores analógicos, unidades de discos ópticos (CD-RW, CD-ROM, DVD-ROM, DVD-RW, Blu-ray Disc y similares), de  unidades  de  discos  magnéticos,  memorias  SD  y  memorias  USB,  y  otros dispositivos   de   almacenamiento,   permanente   de   datos   a   base   de semiconductores;    fabricación  de  escáner,  lectores  de  tarjetas  inteligentes, cascos de realidad virtual y de proyectores multimedia (video beam), terminales como  cajeros  automáticos;  terminales  de  puntos  de  venta,  no  operados mecánicamente.</t>
  </si>
  <si>
    <t>Fabricación de pilas, baterías y acumuladores eléctricos</t>
  </si>
  <si>
    <t>Fabricación de pilas, baterías y acumuladores eléctricos, incluye la fabricación de pilas recargables (acumuladores) y no recargables (pila eléctrica), la fabricación de pilas y baterías eléctricas: pilas de dióxido de manganeso, óxido de mercurio, óxido  de  plata  u  otro  material;  reconstrucción  de  baterías  para  automotores; baterías  de  ácido  de  plomo,  níquel-hierro,  níquel-cadmio,  níquel  e  hidruro metálico, litio, pilas secas y pilas húmedas.</t>
  </si>
  <si>
    <t>Fabricación de pilas, baterías y acumuladores eléctricos, incluye la fabricación de acumuladores   eléctricos,   incluso   partes   de   acumuladores   tales   como separadores, contenedores, tapas, placas y rejillas de plomo; acumuladores de plomo-ácido,  níquel-hierro,  níquel-cadmio  o  de  otro  tipo  como,  por  ejemplo, baterías para automotores y reconstrucción de baterías para automotores.</t>
  </si>
  <si>
    <t>Fabricación de hilos y cables eléctricos y de fibra óptica, incluye la fabricación de hilos y cables (incluidos los cables coaxiales) recubiertos con material aislante, cables de fibra óptica recubiertos individualmente de material aislado, para la transmisión de datos codificados (telecomunicaciones, video control de datos, entre otros) o la transmisión de imágenes en directo.</t>
  </si>
  <si>
    <t>Fabricación  de  equipos  eléctricos  de  iluminación,  incluye  la  fabricación  e instalación de avisos y carteles iluminados, placas de matrícula iluminadas y otros anuncios  similares  y  de  equipos  de  iluminación  para  carretera  (excepto semáforos).</t>
  </si>
  <si>
    <t>Fabricación de aparatos de uso doméstico, incluye fabricación de máquinas de lavar y secar, secadoras, refrigeradores, congeladores, equipo de lavandería, aspiradoras, lavaplatos, aparatos para preparar o elaborar alimentos; aparatos termoeléctricos de uso doméstico como: calentadores de agua, mantas eléctricas, calentadores de ambiente y ventiladores de uso doméstico, hornos eléctricos, hornos  microondas,  cocinillas  eléctricas,  planchas  de  cocinar,  tostadores, cafeteras o teteras, sartenes, asadores, parrillas, tapas, y resistencias eléctricas para calefacción; trituradores de desperdicios y similares.</t>
  </si>
  <si>
    <t>Fabricación de motores, turbinas y partes para motores de combustión interna, incluye la fabricación de motores de combustión interna y partes para todo tipo de motores de combustión interna.</t>
  </si>
  <si>
    <t>Fabricación de motores, turbinas y partes para motores de combustión interna, incluye la reconstrucción de los motores de combustión interna; la fabricación de motores de combustión interna con émbolos de movimiento rectilíneo o rotativo, y  de  encendido  por  chispa  eléctrica  o  por  compresión,  para  usos  móviles  o estacionarios distintos del de propulsión de vehículos automotores o aeronaves tales como: motores marinos, motores fuera de borda, motores para locomotoras, motores  para  tractores  y  motores  para  maquinaria  agropecuaria,  industrial  y forestal.</t>
  </si>
  <si>
    <t>Fabricación de hornos, hogares y quemadores industriales incluye la fabricación de hornos, hogares (cámaras de combustión) y quemadores industriales y de laboratorio (muflas); La fabricación de equipo industrial y de laboratorio para calentamiento  por  inducción  y  dieléctrico;   La  fabricación  de  quemadores  e incineradores de combustible líquido, combustible sólido, pulverizado y gas; La fabricación  de  cargadores  mecánicos,  parrillas  mecánicas,  descargadores mecánicos  de  cenizas  y  aparatos  similares;  La  fabricación  de  equipo  de calefacción  eléctrica,  de  montaje  permanente,  para ambientes y  piscinas;  La fabricación de equipos de calefacción no eléctrica, de montaje permanente, para uso doméstico, tales como calefacción solar, calefacción por vapor, calefacción por petróleo y equipo de hogares y de calefacción similares; La fabricación de hogares eléctricos de tipo  doméstico (hogares eléctricos de  aire a presión o bombas de calor, etc.), hogares no eléctricos de aire a presión domésticos.</t>
  </si>
  <si>
    <t>Fabricación de maquinaria y equipo de oficina (excepto computadoras y equipo periférico), incluye la fabricación de otro tipo de maquinaria o equipo de oficina: máquinas  que  clasifican,  empaquetan  o  cuentan  monedas;  expendedoras automáticas de billetes de banco, máquinas para poner bajo sobre o clasificar la correspondencia;   máquinas   de   sufragio   (voto);   máquinas   sacapuntas, dispensadores de cinta, perforadoras, equipo de encuadernado  tipo oficina y engrapadoras, etc.</t>
  </si>
  <si>
    <t>Fabricación  de  herramientas  manuales  con  motor,  incluye  la  fabricación  de herramienta  manual,  de  percusión,  por  combustión  o  de  aire  comprimido (neumático)   como:   martillos   mecánicos   y   neumáticos,   remachadoras, engrapadoras y llaves de impacto, etcétera.</t>
  </si>
  <si>
    <t>Fabricación de maquinaria para la elaboración de alimentos, bebidas y tabaco incluye  la  fabricación  de  maquinaria  utilizada  principalmente  en  la  industria lechera: descremadoras, homogeneizadoras, maquinaria para transformación de la  leche  (mantequeras,  malaxadoras  y  moldeadoras);  maquinaria  para  hacer quesos (máquinas de homogeneizar, moldear y prensar); maquinaria utilizada principalmente en la industria de la molienda de granos: máquinas para limpiar, seleccionar  o  clasificar  semillas,  granos  o  leguminosas  secas  (aventadoras, bandas o cintas, cribadoras, separadores ciclónicos, separadores aspiradores, cepilladoras  y  máquinas  similares);  máquinas  para  la  trilla;  maquinaria  para producir harinas, sémolas u otros productos molidos (trituradoras, agramadoras, alimentadoras,     cribadoras,     depuradoras     de     afrecho,     mezcladoras, descascarilladoras de arroz, partidoras de guisantes, etc.); prensas, trituradoras y máquinas similares utilizadas en la elaboración de vino, sidra, jugos de frutas o bebidas similares, maquinaria y equipo especial para uso en panadería y para preparar   macarrones,   espaguetis   y   productos   similares:   mezcladoras, fraccionadoras y moldeadoras de masa, cortadoras, máquinas para depositar tortas, incluidos los hornos de panadería, entre otros.</t>
  </si>
  <si>
    <t>Fabricación de maquinaria para la elaboración de alimentos, bebidas y tabaco, incluye la fabricación de maquinaria y equipo para la preparación de tabaco y la elaboración de cigarrillos o cigarros o de tabaco para pipa, tabaco de mascar y rapé.</t>
  </si>
  <si>
    <t>Fabricación de maquinaria para la elaboración de alimentos, bebidas y tabaco, incluye la fabricación de maquinaria para la extracción y la preparación de grasas o aceites fijos de origen animal o vegetal.</t>
  </si>
  <si>
    <t>Fabricación de maquinaria para la elaboración de alimentos, bebidas y tabaco, incluye la fabricación de máquinas y equipos para la elaboración y procesamiento de alimentos no clasificados en otra parte: maquinaria para el procesamiento de cacao, chocolate y productos de confitería; para la fabricación de azúcar; para cervecería; para procesar carne vacuna y aves de corral (máquinas para depilar y desplumar, cortar y aserrar, picar, cortar en cubitos, y machacar carne, etc.); para preparar frutas, nueces, hortalizas y legumbres; para preparar pescado, crustáceos  y  otros  productos  de  mar  comestibles.  La  fabricación  de  otra maquinaria para la preparación y la elaboración de alimentos y bebidas.</t>
  </si>
  <si>
    <t>Fabricación de maquinaria para la elaboración de alimentos, bebidas y tabaco, incluye la fabricación de secadores para productos agrícolas y la fabricación de maquinaria para filtrar y depurar alimentos; maquinaria para la preparación de comidas en hoteles y restaurantes (cocinas comerciales).</t>
  </si>
  <si>
    <t>Fabricación de maquinaria para la elaboración de productos textiles, prendas de vestir y cueros, incluye la fabricación de máquinas para extrudir, estirar o cortar fibras, hilados u otros materiales textiles de origen artificial o sintético; para aplicar pasta al tejido, u otro material de base utilizadas en la fabricación de linóleo u otros materiales similares para revestimiento de pisos; de enrollar, desenrollar, plegar, cortar y calar telas; para la serigrafía y el estampado de hilados textiles y prendas de vestir; de máquinas para preparar, curtir y trabajar cueros y pieles incluso depiladoras, descarnadoras; batanes de mazo y de tambor, tundidoras y máquinas de acabar, tales como máquinas de cepillar, glasear o granear el cuero.</t>
  </si>
  <si>
    <t>Fabricación de maquinaria para la elaboración de productos textiles, prendas de vestir  y  cueros,  incluye  la  fabricación  de  máquinas  de  preparación  de  fibras textiles,  hilados,  tundidoras  y  máquinas  de  acabar,  tales  como  máquinas  de cepillar, glasear o granear el cuero; para transformar las mechas en hilos incluso las  manuales,  de  retorcer  dos  o  más  hilos  para  obtener  hilos  retorcidos  y cableados;  fabricación  de  telares  manuales.  Telares  para  tejidos  de  punto (rectilíneos y circulares); máquinas para la manufactura y el acabado del fieltro y de textiles no tejidos en piezas o en cortes con formas determinadas, incluso máquinas para la fabricación de sombreros de fieltro.</t>
  </si>
  <si>
    <t>Fabricación de maquinaria para la elaboración de productos textiles, prendas de vestir y cueros, incluye la fabricación de máquinas para lavar y secar del tipo utilizado en lavandería; máquinas de limpiar en seco; para lavar, blanquear, teñir, aprestar,  acabar,  revestir  e  impregnar  hilados  textiles,  telas  y  artículos confeccionados de materiales textiles.</t>
  </si>
  <si>
    <t>Fabricación  de  otros  tipos  de  maquinaria  de  uso  especial  n.c.p.,  incluye  la fabricación de máquinas y equipos para elaboración de caucho o de plásticos y de productos de esos materiales: extrusoras y moldeadoras, máquinas para la fabricación o el recauchutado de llantas y otras máquinas para la elaboración de determinados productos de caucho o de plásticos como por ejemplo, los discos gramofónicos; para producir baldosas, ladrillos, pastas de cerámica, moldeadas, tubos, electrodos de grafito, tiza de pizarrón, moldes de fundición, etc.;   para ensamblar lámparas, tubos (válvulas) o bombillas eléctricas o electrónicas, en ampollas de vidrio, máquinas para la producción o el trabajo en caliente de vidrio o  productos  de  cristalería,  fibras  o  hilados  de  vidrio  como,  por  ejemplo, laminadoras de vidrio; máquinas o aparatos para la separación de isótopos; para fabricar papel, cartón corriente o cartón ondulado. Maquinaria para el acabado del papel o el cartón (máquinas de revestir, rayar o estampar); para balanceo y alineación de llantas, equipos de balanceo; de cámaras de bronceado; y de robots industriales de uso múltiple.</t>
  </si>
  <si>
    <t>Fabricación  de  otros  tipos  de  maquinaria  de  uso  especial  n.c.p.,  incluye  la fabricación  de  secadores  para  madera,  la  pasta  de  madera,  papel  o  cartón; maquinaria y equipo para la industria de la pasta o pulpa de papel, el papel y el cartón: máquinas diseñadas especialmente para el trabajo en caliente de la pasta de papel, el papel y el cartón (por ejemplo, digestores); cortadoras, pulverizadoras o  trituradoras  destinadas  especialmente  a  preparar  la  madera,  el  bambú,  el esparto, la paja, los trapos, los desechos de papel, etc., para la fabricación de pasta de papel, papel o cartón; máquinas que transforman materias celulósicas en pasta de papel (batidoras, refinadoras, coladoras, etc.); para la producción de papel de tamaños o formas determinados o para la producción de artículos tales como sobres, bolsas de papel, cajas o cajones de cartón (por ejemplo, máquinas de cortar en tiras y de rayar, perforar, troquelar, plegar, alimentar, enrollar, fabricar vasos de papel, moldear pasta de papel, etc.); maquinaria para encuadernación, incluso cosedoras de libros, encuadernadoras para el montaje de lomos de espiral plástica o metálica y foliadoras.</t>
  </si>
  <si>
    <t>Fabricación  de  otros  tipos  de  maquinaria  de  uso  especial  n.c.p.,  incluye  la fabricación    de    artefactos    de    lanzamiento    de    aeronaves,    catapultas transportadoras de aeronaves y equipo relacionado.</t>
  </si>
  <si>
    <t>Fabricación de vehículos automotores y sus motores</t>
  </si>
  <si>
    <t>Fabricación de vehículos automotores y sus motores, incluye la fabricación de vehículos automotores, para el transporte de mercancías: camiones y camionetas, comunes (de platón descubierto, con capota, cerrados, entre otros), camiones con dispositivos de  descarga automática, camiones cisterna, volquetes, camiones recolectores de basura, camiones y camionetas de uso especial (grúas para auxilio en carretera, carros blindados para el transporte de valores, camiones de bomberos,  camiones  barredores,  unidades  médicas  y  odontológicas  móviles, bibliotecas móviles, entre otros); cabezotes, (tractores) para semirremolques de circulación por carretera; automóviles de turismo y otros vehículos automotores, diseñados   principalmente   para   el   transporte   de   personas:   automóviles particulares, vehículos automotores de transporte de pasajeros, diseñados para transitar  por  todo  terreno  (trineos  motorizados,  carritos  autopropulsados  para campos de golf, vehículos para  todo terreno, vehículos deportivos, vehículos anfibios), y vehículos automotores para el transporte público de pasajeros, a saber, autobuses, buses articulados (Transmilenio), entre otros; fabricación de chasis  con  motor  para  los  vehículos  descritos  anteriormente;  motores  de combustión interna; igualmente la reconstrucción y/o rectificado.</t>
  </si>
  <si>
    <t>Fabricación de vehículos automotores y sus motores, incluye la fabricación de cuatrimotos, carts, vehículos de carreras y similares; camiones hormigonera para el transporte de concreto premezclado; vehículos automotores no incluidos en otra parte, y que tengan incorporado el sistema de propulsión con motores de cualquier tipo (motor de combustión interna por chispa eléctrica o por compresión, motor eléctrico, motor de nitrógeno líquido, etc.).</t>
  </si>
  <si>
    <t>Fabricación de partes, piezas (autopartes) y accesorios (lujos) para vehículos automotores</t>
  </si>
  <si>
    <t>Fabricación de partes, piezas (autopartes) y accesorios (lujos) para vehículos automotores, incluye la fabricación de partes, piezas y accesorios en todo tipo de material madera, corcho, plástico, caucho, metal y/o combinaciones de estos y otros materiales para vehículos automotores, incluso para sus carrocerías tales como: frenos, cajas de velocidades, aros de ruedas, amortiguadores, radiadores, silenciadores,   tubos   de   escape   (exhostos),   convertidores   catalíticos   o catalizadores, embragues, volantes, columnas y cajas de dirección, ejes y árboles de transmisión, y otras partes, piezas y accesorios no clasificados en otra parte; partes  y  piezas  blindadas  para  vehículos  automotores;  sistemas  kits  de conversión de gas natural comprimido destinados únicamente para vehículos automotores;  y  lunetas  con  dispositivos  de  conexión  eléctrica  a  la  red desempañante para vehículos automotores; equipo eléctrico y sus partes para automotores tales como: generadores, alternadores, motores de arranque, bujías, los cables preformados, juegos o mazos de cables para encendido de motores; sistemas de puertas y ventanas eléctricas, ensamblaje de medidores en el panel de  instrumentos,  reguladores  de  voltaje,  limpiaparabrisas,  eliminadores  de escarcha y desempañadores eléctricos para automóviles, entre otros.</t>
  </si>
  <si>
    <t>Fabricación de partes, piezas (autopartes) y accesorios (lujos) para vehículos automotores,  incluye  la  fabricación  de  parabrisas  y  lunas  de  seguridad enmarcadas;  partes,  piezas  y  accesorios  para  carrocerías  de  vehículos automotores: cinturones de seguridad, dispositivos inflables de seguridad (airbags o bolsas de aire), puertas y parachoques; asientos para vehículos automotores, tapizados o sin tapizar; tapizado de vehículos automotores.</t>
  </si>
  <si>
    <t>Fabricación de locomotoras y de material rodante para ferrocarriles</t>
  </si>
  <si>
    <t>Fabricación  de  locomotoras  y  de  material  rodante  para  ferrocarriles,  incluye locomotoras propulsadas por una fuente de energía, diésel, eléctricas, turbinas de gas y maquinas vapor. Ténderes de locomotora.</t>
  </si>
  <si>
    <t>Fabricación de locomotoras y de material rodante para ferrocarriles, incluye la fabricación  de  vagones  de  pasajeros,  furgones  y  vagones  de  plataforma, cisternas, grúas y similares, autopropulsados de tranvía o de ferrocarril,</t>
  </si>
  <si>
    <t>Fabricación de locomotoras y de material rodante para ferrocarriles, incluye la fabricación de partes y piezas especiales de locomotoras o tranvías o de su material rodante, fabricación de equipo mecánico de señalización, seguridad, control o regulación del tráfico para ferrovías, carreteras, vías de navegación interiores, playas de estacionamiento, instalaciones portuarias o aeropuertos.</t>
  </si>
  <si>
    <t>Fabricación  de  locomotoras  y  de  material  rodante  para  ferrocarriles,  incluye reconstrucción o conversión de locomotoras y vagones de ferrocarril.</t>
  </si>
  <si>
    <t>Fabricación de aeronaves, naves espaciales y de maquinaria conexa</t>
  </si>
  <si>
    <t>Fabricación de aeronaves, naves espaciales y de maquinaria conexa, incluye la fabricación y ensamble de aeronaves, turborreactores, turbohélices y sus partes y piezas, fabricación de vehículos aéreos de ala fija, giratoria, planeadores.</t>
  </si>
  <si>
    <t>Fabricación de aeronaves, naves espaciales y de maquinaria conexa, incluye fabricación  de  naves  espaciales  equipadas  o  no  para  la  vida en  el  espacio, vehículos de lanzamiento de naves espaciales. Lanzamiento de misiles.</t>
  </si>
  <si>
    <t>Fabricación de aeronaves, naves espaciales y de maquinaria conexa, incluye fabricación de aparatos de entrenamiento de vuelo en tierra, simuladores de vuelo, artefactos y dispositivos para el aterrizaje sobre cubierta, partes, piezas y accesorios de aeronaves.</t>
  </si>
  <si>
    <t>Fabricación de aeronaves, naves espaciales y de maquinaria conexa, incluye fabricación  de  hélices,  rotores  de  helicóptero  y  palas  de  hélice  propulsada, motores, turborreactores, turbopropulsores y turboventiladores para aeronaves.</t>
  </si>
  <si>
    <t>Fabricación de aeronaves, naves espaciales y de maquinaria conexa, incluye la reconstrucción o conversión en fábrica de aeronaves y de motores de aeronaves, fabricación de motores de reacción: estatorreactores, pulsorreactores y motores de cohetes.</t>
  </si>
  <si>
    <t>Fabricación de aeronaves, naves espaciales y de maquinaria conexa, incluye fabricación de vehículos aéreos más pesados del aire, motorizadas o no, aparatos más livianos que el aire, globos, dirigibles globos utilizados en  aeronáutica y meteorología.</t>
  </si>
  <si>
    <t>Fabricación de aeronaves, naves espaciales y de maquinaria conexa, incluye fabricación de vehículos aéreos de ala fija y manejo por tripulaciones utilizados para el transporte de mercancías y pasajeros para uso militar para el deporte y otros fines</t>
  </si>
  <si>
    <t>Fabricación de motocicletas, incluye la fabricación de motores para motocicletas y la reconstrucción de los mismos.  La fabricación de sidecares, partes, piezas y accesorios de motocicletas.</t>
  </si>
  <si>
    <t>Fabricación  de  joyas,  bisutería  y  artículos  conexos,  incluye  la  fabricación  y acuñado de monedas (incluso monedas de curso legal), medallas y medallones, sean o no de metales preciosos, grabado de objetos personales de metales preciosos y no preciosos.</t>
  </si>
  <si>
    <t>Otras  industrias  manufactureras  n.c.p,  incluye  fabricación  de  artículos  de celuloide.</t>
  </si>
  <si>
    <t>Otras   industrias   manufactureras   n.c.p.   incluye   actividades   de   taxidermia (disecado de animales).</t>
  </si>
  <si>
    <t>Mantenimiento y reparación especializado de productos elaborados en  metal, incluye el mantenimiento y reparación especializado (incluso soldadura) realizado a cambio de una retribución o por contrata, de: tanques, tambores de acero, tubos y  tuberías,  recipientes  especiales  para  transporte  de  líquidos  y  gases; contenedores para transporte multimodal; calderas de agua caliente y de otros generadores  de  vapor;  partes  de  calderas  de  potencia  de  embarcaciones; equipos auxiliares que funcionan con conjuntos de aparatos para generar vapor (generadores de vapor); condensadores, ahorradores, recalentadores, colectores y acumuladores de vapor; reactores nucleares, excepto separadores de isótopos; placas (platework) de calderas de calefacción central y radiadores.</t>
  </si>
  <si>
    <t>Mantenimiento y reparación especializado de  maquinaria y equipo, incluye el mantenimiento y reparación de equipo de elevación y manipulación de materiales de uso industrial</t>
  </si>
  <si>
    <t>Mantenimiento y reparación especializada de equipo de transporte, excepto los vehículos  automotores,  motocicletas  y  bicicletas;  incluye  el  mantenimiento  y reparación  especializada  de:  buques,  embarcaciones  de  recreo,  aeronaves, locomotoras y vagones ferroviarios, motores de naves y aeronaves</t>
  </si>
  <si>
    <t>Instalación especializada de maquinaria y equipo industrial, incluye instalación de equipos, bombas para máquinas de tipo industrial, equipo de control de procesos industriales, equipo de comunicaciones, mainframes (computadoras centrales) y similares, máquinas de aparejos, motores para uso industrial,</t>
  </si>
  <si>
    <t>Generación, transmisión, distribución y comercialización de energía eléctrica</t>
  </si>
  <si>
    <t>Comercialización de energía eléctrica, incluye la compra de energía eléctrica y su venta  a  los  usuarios  finales  y  comprende  desde  la  conexión  a  la  red  de distribución, lectura de medidores, facturación, recaudación, hasta la atención al cliente.</t>
  </si>
  <si>
    <t>Producción de gas; distribución de combustibles gaseosos por tuberías</t>
  </si>
  <si>
    <t>Producción de gas, distribución de combustibles gaseosos por tuberías, incluye la distribución de gas natural o sintético por tuberías o a través de sistemas de distribución,  el  envasado  y/o  distribución  de  gases  para  uso  doméstico  y/o industrial.  Las  actividades  de  bolsas  de  productos  básicos  y  mercados  de capacidad de transporte para combustibles gaseosos.</t>
  </si>
  <si>
    <t>Producción de gas, distribución de combustibles gaseosos por tuberías, incluye producción de gases no convencionales como las mezclas de gas de composición análoga a la del gas de hulla, gas de síntesis.  La producción de gas para su suministro  mediante  la  destilación  del  carbón  a partir de  subproductos  de  la agricultura o a partir de desechos.</t>
  </si>
  <si>
    <t>Evacuación y tratamiento de aguas residuales</t>
  </si>
  <si>
    <t>Evacuación y tratamiento de aguas residuales, incluye la gestión y operación de sistemas de alcantarillado y de instalaciones de tratamiento de aguas residuales; el  tratamiento  de  aguas  residuales  (incluso  aguas  residuales  domésticas  e industriales, agua de piscinas, fuentes públicas, etc.) por medios físicos, químicos y biológicos como disolución, cribado, filtración, sedimentación, etc.  y plantas de tratamiento  de  aguas  negras,  vaciado  y  la  limpieza  de  sumideros  y  tanques sépticos, pozos y sumideros de alcantarillado; mantenimiento de acción química de baños móviles;  La captación y el transporte de aguas residuales domésticas o industriales de uno o varios usuarios, como también agua lluvia por medios de redes  de  alcantarillado,  colectores,  tanques  y  otros  medios  de  transporte (vehículos cisterna de recolección de aguas residuales, etc.); El mantenimiento y la limpieza de alcantarillas y desagües.</t>
  </si>
  <si>
    <t>Recolección  de  desechos  peligrosos,  incluye  la  recolección  de  desechos peligrosos  sólidos  y  no  sólidos,  como  por  ejemplo:  sustancias  explosivas, oxidantes, inflamables, tóxicas, irritantes, cancerígenas, corrosivas, infecciosas y otras sustancias y preparados nocivos para la salud humana y el medio ambiente, la recolección de desechos peligrosos, los aceites usados de buques y estaciones de servicio, los desechos biológicos peligrosos las pilas y baterías usadas, la operación  de  estaciones  de  transferencia  de  combustible  nuclear  gastado  o usado.  Esta  clase  también  puede  abarcar  la  identificación,  el  tratamiento,  el empaque y el etiquetado de desechos para propósitos de transporte.</t>
  </si>
  <si>
    <t>Tratamiento y disposición de desechos no peligrosos, incluye la operación de rellenos sanitarios, la disposición de desechos no peligrosos mediante combustión o incineración u otros métodos con o sin producción resultante de electricidad o vapor, combustibles sustitutos, biogás, cenizas u otros subproductos para su utilización posterior, etc.</t>
  </si>
  <si>
    <t>Construcción de edificios</t>
  </si>
  <si>
    <t>Construcción de edificios residenciales, incluye solamente la colocación de techos impermeables.</t>
  </si>
  <si>
    <t>Obras de ingeniería civil</t>
  </si>
  <si>
    <t>Construcción de otras obras de ingeniería civil</t>
  </si>
  <si>
    <t>Construcción de otras obras de ingeniería civil, incluye el dragado de vías de navegación.</t>
  </si>
  <si>
    <t>Instalaciones eléctricas, incluye instalaciones de sistemas de iluminación, alarma, alumbrado de calles y señales eléctricas, alumbrado de pistas de aeropuertos, trasformadores trabajos de centrales de energía.</t>
  </si>
  <si>
    <t>Mantenimiento  y  reparación  de  vehículos  automotores,  incluye  servicios  de emergencia  para  vehículos  automotores,  grúas,  remolques  y  asistencia  de carreteras, reemplazo de llantas y neumáticos, montaje y despinchado de llantas y  conversión a gas vehicular.</t>
  </si>
  <si>
    <t>Comercio al por mayor a cambio de una retribución o por contrata, incluye el comercio al por mayor de productos químicos incluidos abonos, combustibles, minerales,  metales  y  productos  químicos  de  uso  industrial  incluidos  abonos; alimentos, bebidas y tabaco; productos textiles, prendas de vestir, pieles, calzado y artículos de cuero; madera y materiales de construcción; maquinaria, incluidos equipo de oficina y ordenadores, equipo industrial, buques y aeronaves,  excepto los mutagénicos, teratogénicos y cancerígenos.</t>
  </si>
  <si>
    <t>Comercio al por mayor de materiales de construcción, artículos de ferretería, pinturas, productos de vidrio, equipo y materiales de fontanería y calefacción, incluye  el  comercio  al  por  mayor  de  vidrio  plano,  comercio  al  por  mayor  de artículos de ferretería y cerraduras, comercio al por mayor de calentadores de agua, y comercio al por mayor de sanitarios (bañeras, lavabos, inodoros y otros sanitarios  de  porcelana),  artículos  de  ferretería,  estructuras  metálicas  o armazones y  partes de estructuras metálicas (elaboradas de acero), y productos similares para uso estructural, su venta y distribución con autotransporte.</t>
  </si>
  <si>
    <t>Comercio al por mayor de productos químicos básicos, cauchos y plásticos en formas primarias y productos químicos de uso agropecuario, incluye plaguicidas y otros productos químicos de uso agropecuario, productos químicos orgánicos e inorgánicos básicos, gases industriales, oxígeno en pimpinas para uso industrial y  humano,  extractos  tintóricos  y  curtientes,  colas  químicas  (pegamentos), metanol, bicarbonato sódico, sal industrial, ácidos y azufres entre otros.</t>
  </si>
  <si>
    <t>Comercio al por mayor de otros productos n.c.p., incluye el depósito y venta de pirotecnia, cohetería.</t>
  </si>
  <si>
    <t>Comercio al por menor de artículos de ferretería, pinturas y productos de vidrio en establecimientos especializados, incluye venta de artículos de ferretería (incluidos artículos   eléctricos),   solventes,   removedores   de   pintura,   materiales   de construcción, vidrio plano, con autotransporte.</t>
  </si>
  <si>
    <t>Comercio  al  por  menor  de  otros  artículos  domésticos  en  establecimientos especializados, incluye el comercio de abonos y plaguicidas, productos químicos peligrosos, envase y/o reenvasado.</t>
  </si>
  <si>
    <t>Transporte férreo</t>
  </si>
  <si>
    <t>Transporte férreo de pasajeros, incluye el transporte de pasajeros por líneas férreas  interurbanas,  tranvía  y  metro;  los  servicios  de  coche  cama  y  coche restaurante, cuando están integrados a los servicios de las empresas ferroviarias.</t>
  </si>
  <si>
    <t>Transporte férreo de carga, incluye el transporte de carga sobre líneas principales y por líneas férreas de corto recorrido.</t>
  </si>
  <si>
    <t>Transporte de pasajeros, incluye el transporte terrestre de pasajeros por sistemas de  transporte  urbano  y  suburbano,  que  abarca  transporte  colectivo  (buses, microbuses y busetas) y los sistemas de transporte masivo a través de operadores (articulados),  y  la  integración  de  estas  líneas  con  servicios  conexos  como metrocable.</t>
  </si>
  <si>
    <t>Transporte de pasajeros, incluye el transporte terrestre de servicios especiales de pasajeros   por   carretera   como:   turismo,   servicios   de   viajes   contratados, excursiones, transporte de trabajadores (actividades de asalariados), transporte escolar.</t>
  </si>
  <si>
    <t>Transporte de pasajeros, incluye el transporte terrestre de pasajeros por sistemas de transporte urbano y suburbano, que abarca transporte individual (taxis)</t>
  </si>
  <si>
    <t>Transporte  de  pasajeros,  incluye  alquiler  o  arrendamiento  de  vehículos  de pasajeros con conductor.</t>
  </si>
  <si>
    <t>Transporte mixto, incluye otros servicios ocasionales de transporte nacionales o municipales dedicados a desplazamiento conjunto de personas y de mercancías en vehículos especialmente acondicionados.</t>
  </si>
  <si>
    <t>Transporte de carga por carretera, incluye todas las operaciones de transporte de carga por carretera. Se incluye el transporte de una gran variedad de mercancías tales como: Troncos, Ganado, Productos refrigerados, Carga pesada, Carga a granel, incluso el transporte en camiones cisterna de líquidos (ejemplo: la leche que se recoge en las granjas, agua, etcétera). Automóviles, Los servicios de transporte de desperdicios y materiales de desecho, sin incluir el proceso de acopio ni eliminación. Incluye el alquiler de vehículos de carga (camiones) con conductor.</t>
  </si>
  <si>
    <t>Transporte acuático</t>
  </si>
  <si>
    <t>Transporte marítimo y de cabotaje</t>
  </si>
  <si>
    <t>Transporte de pasajeros marítimo y de cabotaje, incluye el transporte marítimo de pasajeros   en   embarcaciones   de   excursión,   de   crucero   o   de   turismo; transbordadores, taxis acuáticos, etcétera.; contempla las actividades de alquiler de embarcaciones.</t>
  </si>
  <si>
    <t>Transporte de pasajeros marítimo y de cabotaje, incluye las actividades de alquiler de embarcaciones de placer (con tripulación).</t>
  </si>
  <si>
    <t>Transporte de carga marítima y de cabotaje, incluye el transporte marítimo y de cabotaje, de carga, transporte de barcazas, plataformas, petrolíferas, etcétera., remolcadas o empujadas por remolcadores, servicio de remolcadores.</t>
  </si>
  <si>
    <t>Transporte fluvial</t>
  </si>
  <si>
    <t>Transporte  fluvial  de  pasajeros,  incluye  el  transporte  de  pasajeros  en  ríos, canales,  lagos,  lagunas,  ciénagas,  embalses  y  otras  vías  de  navegación interiores, como radas y puertos, así como el alquiler de embarcaciones de recreo con tripulación, para el transporte por vías de navegación interiores.</t>
  </si>
  <si>
    <t>Transporte fluvial de carga, incluye el transporte de carga en ríos, canales, lagos, lagunas, ciénagas, embalses y otras vías de navegación interiores, como radas y puertos.</t>
  </si>
  <si>
    <t>Transporte aéreo</t>
  </si>
  <si>
    <t>Transporte aéreo de pasajeros</t>
  </si>
  <si>
    <t>Transporte aéreo nacional de pasajero, incluye el transporte aéreo de pasajeros a nivel nacional, vuelos chárter y no regulares, vuelos panorámicos y turísticos, transporte de pasajeros por clubes aéreos para instrucción con fines deportivos o recreativos, alquiler de equipo de transporte aéreo con operador.</t>
  </si>
  <si>
    <t>Transporte aéreo internacional de pasajeros, incluye el transporte de pasajeros a nivel internacional sobre rutas regulares y en horarios definidos.</t>
  </si>
  <si>
    <t>Transporte aéreo internacional de pasajeros, incluye el transporte de pasajeros a nivel internacional, vuelos chárter, transporte espacial, trabajos aéreos especiales (ej.: vuelos panorámicos)</t>
  </si>
  <si>
    <t>Transporte aéreo internacional de pasajeros, incluye  el alquiler de equipo de transporte aéreo para el transporte internacional (con operador).</t>
  </si>
  <si>
    <t>Transporte aéreo de carga</t>
  </si>
  <si>
    <t>Transporte aéreo nacional de carga, incluye el transporte aéreo de carga a nivel nacional, sobre rutas regulares y no regulares de carga, alquiler de equipo de transporte aéreo con operario.</t>
  </si>
  <si>
    <t>Transporte aéreo internacional de carga, incluye el transporte aéreo regular y no regular de carga a nivel internacional, es decir, con origen y destino en dos países diferentes.</t>
  </si>
  <si>
    <t>Transporte aéreo internacional de carga, incluye el lanzamiento de satélites y naves espaciales.</t>
  </si>
  <si>
    <t>Transporte  aéreo  internacional  de  carga,  incluye  el  alquiler  de  equipo  de transporte aéreo con operario para el transporte de carga.</t>
  </si>
  <si>
    <t>Actividades de estaciones, vías y servicios complementarios para el transporte terrestre,  incluye  las  actividades  relacionadas  con  el  transporte  terrestre  de pasajeros, animales o carga, terminales de transporte, estaciones ferroviarias o de autobuses, el funcionamiento de infraestructura ferroviaria, el cambio de vías y de agujas, plazas de estacionamiento, actividades relacionadas con remolque y asistencia en carretera. La licuefacción y regasificación de gas natural para su transporte, cuando se realiza fuera del lugar de la extracción.</t>
  </si>
  <si>
    <t>Actividades de estaciones, vías y servicios complementarios para el transporte terrestre, incluye el servicio de peaje en carreteras, puentes, túneles.</t>
  </si>
  <si>
    <t>Otras  actividades  complementarias  al  transporte,  incluye  la  organización  y coordinación de operaciones de transporte por tierra, mar o aire, servicios de agentes de tránsito, agencia de aduana, empresas de mudanzas y trasteos. La organización de envíos de grupo e individuales</t>
  </si>
  <si>
    <t>Otras actividades complementarias al transporte, incluye actividades logísticas como por ejemplo: operaciones de planeación, diseño y soporte de transporte, almacenamiento y distribución, contratación de espacio en buques y aeronaves. La emisión y trámite de documentos de transporte y conocimientos de embarque. La  verificación  de  facturas  y  suministro  de  información  sobre  las  tarifas  de transporte; la manipulación de mercancías como por ejemplo, embalaje temporal, las actividades de transitarios de flete marítimo y flete aéreo,</t>
  </si>
  <si>
    <t>Correo y servicios de mensajería</t>
  </si>
  <si>
    <t>Actividades postales nacionales</t>
  </si>
  <si>
    <t>Actividades postales nacionales, incluye la recepción, clasificación, transporte y entrega de correo ordinario y paquetes y bultos (nacional o internacional), por servicios  postales  que  operan  bajo  la  obligación  del  servicio  universal,  la recolección en los buzones públicos o de las oficinas postales, la venta de sellos por correo</t>
  </si>
  <si>
    <t>Actividades postales nacionales, incluye la distribución y entrega de cartas y paquetes, así como las actividades de trámites y similares, uno o más modos de transporte pueden estar involucrados y la actividad puede llevarse a cabo con transporte propio (privado) o transporte público.</t>
  </si>
  <si>
    <t>Actividades de mensajería</t>
  </si>
  <si>
    <t>Actividades de mensajería, incluye las actividades de recepción, clasificación, transporte y entrega de correo regular y paquetes y bultos por firmas que no operan bajo la obligación  del servicio universal, así  como las  actividades de trámites y similares y servicios de entrega a domicilio.</t>
  </si>
  <si>
    <t>Las  actividades  de  consorcios  y  de  agencias  de  noticias  o  de  distribución periodística, incluye agencias que tienen que ver con el suministro de artículos de noticias y de periódicos que recopilan, redactan y proporcionan material noticiario, fotográfico y periodístico a los medios de comunicación, al igual que servicios de noticias a periódicos, revistas y estaciones de radio y televisión.</t>
  </si>
  <si>
    <t>Actividades de fotografía, incluye fotografía aérea.</t>
  </si>
  <si>
    <t>Actividades de seguridad privada, incluye servicios de guardias de seguridad.</t>
  </si>
  <si>
    <t>Actividades de servicios de sistemas de seguridad</t>
  </si>
  <si>
    <t>Actividades de servicios de sistemas de seguridad, incluye el monitoreo de los sistemas  de  seguridad,  de  alarmas  electrónicas,  incluso  su  mantenimiento, instalación,  reparación,  reconstrucción  y  ajuste  de  dispositivos  mecánicos  o eléctricos, cajas fuertes y bóvedas de seguridad. Incluye servicios de cerrajería y sistemas mecánicos de cierre</t>
  </si>
  <si>
    <t>Otras actividades de limpieza de edificios e instalaciones industriales, incluye actividades de desinfección y exterminación de plagas y roedores en edificios, fábricas, plantas industriales, trenes, buques, entre otros.</t>
  </si>
  <si>
    <t>Otras actividades de limpieza de edificios e instalaciones industriales, incluye limpieza   y   mantenimiento   de   piscinas,   maquinaria   industrial,   edificios  e instalaciones industriales n.c.p., barrido y lavado de calles, remoción de granizo.</t>
  </si>
  <si>
    <t>Actividades de envase y empaque, incluye envase y/o re-envase de sustancias químicas peligrosas.</t>
  </si>
  <si>
    <t>Educación  media  técnica  y  de  formación  laboral,  incluye  las  escuelas  de conducción   para   los   conductores   profesionales   (camiones,   autobuses, autocares); los establecimientos reconocidos legalmente que ofrecen programas de formación para el trabajo; la educación para la rehabilitación social, como por ejemplo, la impartida en las escuelas de prisiones; academias militares;</t>
  </si>
  <si>
    <t>Otras actividades de atención de la salud humana, incluye todas las actividades relacionadas con la salud humana que no están incluidas en ninguna de las demás clases de esta división, el transporte de pacientes en cualquier tipo de ambulancia, incluso el transporte aéreo,  servicios medicalizados profesionales a domicilio, complementados con alguna de las actividades siguientes: servicios de cuidados personales, ayuda domiciliaria y acompañamiento, las actividades de instituciones que prestan servicios de atención de la salud, con alojamiento, que carecen de una supervisión directa de médicos titulados, las actividades desarrolladas por profesionales que proporcionan «medicina tradicional» o «medicina alternativa».</t>
  </si>
  <si>
    <t>Pompas fúnebres y actividades relacionadas, se incluye la preparación de los muertos  para  el  entierro  o  la  cremación,  embalsamamiento  y  los  servicios mortuorios.</t>
  </si>
  <si>
    <t>Otros cultivos permanentes n.c.p., incluye empresas dedicadas a la industria de la producción de caucho natural o sintético.</t>
  </si>
  <si>
    <t>Actividades de apoyo a la agricultura, incluye la fumigación y fertilización aérea.</t>
  </si>
  <si>
    <t>Extracción de carbón de piedra y lignito</t>
  </si>
  <si>
    <t>Extracción de hulla (carbón de piedra)</t>
  </si>
  <si>
    <t>Extracción de hulla (carbón de piedra), incluye la extracción de diversos tipos de hulla: antracita, carbones bituminosos u otros tipos de carbón mineral por el método subterráneo comprende labores de acceso o desarrollo, de preparación, de  arranque  manual  con  pico  o  con  martillo  picador,  perforación  manual  y explosivos, perforación semimecanizada y explosivos, perforación mecanizada y explosivos y otros, y labores auxiliares</t>
  </si>
  <si>
    <t>Extracción de hulla (carbón de piedra), incluye la extracción de diversos tipos de hulla: antracita, carbones bituminosos u otros tipos de carbón mineral por el método, superficial o a cielo abierto.</t>
  </si>
  <si>
    <t>Extracción de hulla (carbón de piedra), incluye la explotación del mineral por el método de licuefacción, al igual que los procesos de beneficio como el lavado, el cribado (tamizado), la clasificación, la pulverización u otras actividades propias de la minería, la gasificación del carbón in situ.</t>
  </si>
  <si>
    <t>Extracción de hulla (carbón de piedra), incluye las operaciones para recuperar el carbón mineral de escombreras.</t>
  </si>
  <si>
    <t>Extracción de carbón lignito</t>
  </si>
  <si>
    <t>Extracción de carbón lignito, incluye la extracción de carbón lignito (carbón pardo), en minas subterráneas, incluso la minería a través de métodos de licuefacción.</t>
  </si>
  <si>
    <t>Extracción de carbón lignito, incluye la extracción de carbón lignito (carbón pardo) en minas a cielo abierto, incluso la minería a través de métodos de licuefacción.</t>
  </si>
  <si>
    <t>Extracción  de  carbón  lignito,  incluye  las  labores  de  lavado,  deshidratación, pulverización u otras operaciones.</t>
  </si>
  <si>
    <t xml:space="preserve">Extracción de petróleo crudo y gas natural </t>
  </si>
  <si>
    <t>Extracción de petróleo crudo</t>
  </si>
  <si>
    <t>Extracción de petróleo crudo, incluye extracción de petróleo crudo, condensado y bitumen  por  perforación  de  pozos  en  yacimientos  sobre  tierra  o  plataformas marinas, el drenado y separación de fracciones líquidas de hidrocarburos.</t>
  </si>
  <si>
    <t>Extracción  de  petróleo  crudo,  incluye  los  procesos  siguientes:  decantación, desalinización,  deshidratación,  estabilización,  eliminación  de  fracciones  muy livianas  y  otros  procesos,  siempre  y  cuando  no  alteren  las  propiedades fundamentales del producto.</t>
  </si>
  <si>
    <t>Extracción de petróleo crudo, incluye la extracción y producción de petróleo crudo, de esquistos y arenas bituminosas.</t>
  </si>
  <si>
    <t>Extracción de gas natural</t>
  </si>
  <si>
    <t>Extracción  de  gas  natural,  incluye  la  producción  de  hidrocarburos  crudos  en estado gaseoso (gas natural), el drenaje y separación de las fracciones líquidas, la desulfuración del gas.</t>
  </si>
  <si>
    <t>Extracción de gas natural, incluye la extracción de hidrocarburos condensados.</t>
  </si>
  <si>
    <t>Extracción  de  gas  natural,  incluye  la  extracción  de  hidrocarburos  líquidos obtenidos a través de licuefacción o pirolisis.</t>
  </si>
  <si>
    <t>Extracción de minerales de hierro</t>
  </si>
  <si>
    <t>Extracción del mineral de hierro, incluye la explotación de minas metálicas, tales como: magnetita, hematita, siderita y limonita.</t>
  </si>
  <si>
    <t>Extracción del mineral de hierro, incluye el beneficio, sinterizado y aglomeración de minerales de hierro.</t>
  </si>
  <si>
    <t>Extracción de minerales de uranio y torio, incluye la extracción de  minerales valorados principalmente por su contenido de uranio y de torio (pecblenda, etc.).</t>
  </si>
  <si>
    <t>Extracción de minerales de uranio y torio, incluye la producción de torta amarilla (yellowcake); que se obtiene de la concentración del óxido de uranio extraído de las minas</t>
  </si>
  <si>
    <t>Extracción de oro y otros metales preciosos, incluye la extracción de oro, plata y otros metales del grupo del platino (osmio, iridio, rodio, rutenio y paladio) en los lechos de los ríos y aluviones empleando barequeo, motobombas, draguetas, dragas, elevadores, monitores u otros.</t>
  </si>
  <si>
    <t>Extracción de oro y otros metales preciosos, incluye la extracción de los metales preciosos se realiza a través del método de veta o filón, que consiste en la extracción manual, mecanizada o semimecanizada de oro y de plata presentes en las rocas formando venas, vetas o filones; procesos de beneficio del mineral como la trituración y la molienda (pulverización) y otros procesos tales como lavado (mazamorreo).</t>
  </si>
  <si>
    <t>Extracción de oro y otros metales preciosos, incluye la extracción de oro o platino de aluviones (concentración de mineral en el lecho de los ríos), el cual se realiza por  diferentes  sistemas  de  extracción,  tales  como:  barequeo  (mazamorreo); pequeña  minería,  representada  por  grupos  de  trabajadores  que  utilizan motobombas, elevadores y draguetas; mediana minería, utilizando maquinaria como retroexcavadoras y buldózeres, y la gran minería que realiza la extracción de metales preciosos por medio de dragas de cucharas.</t>
  </si>
  <si>
    <t>Extracción de minerales de níquel, incluye la extracción de minerales valorados principalmente por su contenido de níquel, tales como: lateritas ferroniquelíferas, pentlandita y pirrotina para la obtención del ferroníquel.</t>
  </si>
  <si>
    <t>Extracción de otros minerales metalíferos no ferrosos n.c.p., incluye la extracción de todos los minerales de metales no ferrosos (excepto níquel, uranio, torio), minerales de aluminio (bauxita), cobre, cromo, manganeso, plomo, zinc, estaño, ferroaleaciones  (cobalto,  molibdeno,  tantalio,  vanadio),  antimonio,  arsénico, bismuto,  mercurio,  plomo,  selenio,  titanio,  tungsteno,  tierras  raras  u  otros minerales metalíferos no ferrosos incluso columbita y tantalita (coltán).</t>
  </si>
  <si>
    <t>Extracción de piedra, arena, arcillas, cal, yeso, caolín, bentonitas y similares</t>
  </si>
  <si>
    <t>Extracción  de  piedra,  arena,  arcillas  comunes,  yeso  y  anhidrita,  incluye  la extracción y la explotación de canteras para producir piedra para construcción y talla en bruto, tallada en masa o bajo forma de piedras groseramente desbastadas o simplemente cortadas mediante aserrado o por otros medios utilizados en las canteras para obtener productos tales como pizarra, mármol, granito y basalto.</t>
  </si>
  <si>
    <t>Extracción de piedra, arena, arcillas comunes, yeso y anhidrita, incluye extracción de yeso y anhidrita.</t>
  </si>
  <si>
    <t>Extracción  de  piedra,  arena,  arcillas  comunes,  yeso  y  anhidrita,  incluye  la extracción de arena de peña, la arena de río y las arenas lavadas y semilavadas. Las combinaciones en el sitio de acopio de los productos conocidos como roca muerta (mezcla de arena de peña y piedra). La extracción y preparación de las arcillas  utilizadas  principalmente  para  la  elaboración  de  productos  para construcción como ladrillos, tejas, tubos, etc.</t>
  </si>
  <si>
    <t>Extracción  de  piedra,  arena,  arcillas  comunes,  yeso  y  anhidrita,  incluye  las actividades  propias  de  las  explotaciones  de  tipo  empresarial,  es  decir,  los procesos de extracción, arranque, acumulación y cargue del producto arcilloso.</t>
  </si>
  <si>
    <t>Extracción  de  piedra,  arena,  arcillas  comunes,  yeso  y  anhidrita,  incluye  la actividad de explotación y extracción de arena de río, grava y gravilla, la cual va desde la colocación de tambres en los ríos, su acumulación en montones y su cargue en los vehículos de transporte. La actividad de mezcla manual en el sitio de acopio para producir compuestos conocidos como mixtos (mezcla de arena de río, grava y gravilla).</t>
  </si>
  <si>
    <t>Extracción de arcillas de uso industrial, caliza, caolín y bentonitas, incluye la extracción  de  caolín,  arcillas  grasas,  arcillas  refractarias,  bentonita,  arcillas blanqueadoras, arcillas misceláneas y otras de uso industrial, diferentes a las utilizadas en la elaboración de ladrillo, tejas y similares.</t>
  </si>
  <si>
    <t>Extracción  de  arcillas  de  uso  industrial,  caliza,  caolín  y  bentonitas,  incluye extracción a cielo abierto de caliza y dolomita sin calcinar (rocas carbonatadas), el transporte dentro y fuera de la mina, hasta el sitio de acopio.</t>
  </si>
  <si>
    <t>Extracción de arcillas de uso industrial, caliza, caolín y bentonitas, incluye la extracción subterránea de caliza y dolomita sin calcinar (rocas carbonatadas), el transporte dentro y fuera de la mina, hasta el sitio de acopio.</t>
  </si>
  <si>
    <t>Extracción de arcillas de uso industrial, caliza, caolín y bentonitas, incluye la extracción de arenas y gravas silíceas en agregados naturales de fragmentos de minerales y de rocas sin consolidar.</t>
  </si>
  <si>
    <t>Extracción de arcillas de uso industrial, caliza, caolín y bentonitas, incluye la extracción manual o mecánica y las operaciones de trituración, tamizado, lavado, mezcla y almacenamiento del material y las labores realizadas en cercanías al sitio de extracción.</t>
  </si>
  <si>
    <t>Extracción de arcillas de uso industrial, caliza, caolín y bentonitas, incluye la explotación a cielo abierto o el dragado de yacimientos bajo agua de depósitos sedimentarios  marinos  y  continentales  de  las  arenas  y  gravas  industriales relativas a esta clase.</t>
  </si>
  <si>
    <t>Extracción de arcillas de uso industrial, caliza, caolín y bentonitas, incluye algunos procesos de beneficio como trituración, molienda, clasificación y otros necesarios para mejorar la calidad y facilitar el transporte, siempre y cuando se hagan cerca al sitio de extracción y por cuenta del explotador.</t>
  </si>
  <si>
    <t>Extracción de esmeraldas, piedras preciosas y semipreciosas</t>
  </si>
  <si>
    <t>Extracción  de  esmeraldas,  piedras  preciosas  y  semipreciosas,  incluye  la extracción todas las variedades de esmeraldas en bruto, sin trabajar: simplemente hendidas o desbastadas, extracción de otras piedras preciosas (diamante, rubí, zafiro, entre otras) y semipreciosas en bruto, sin trabajar: simplemente hendidas o desbastadas</t>
  </si>
  <si>
    <t>Extracción de minerales para la fabricación de abonos y productos químicos, incluye la extracción de minerales de potasio, nitrógeno, fósforo y azufre nativo o combinado  con  otros  elementos  formando  sulfuros,  sulfatos  y  compuestos orgánicos, roca fosfórica, fosfatos naturales y sales de potasio naturales, sulfato y carbonato de bario naturales, entre otros, los minerales cuya explotación forma parte de esta clase pueden haber sido triturados, molidos, cribados y clasificados, siempre y cuando estos procesos se realicen como parte de la extracción y por cuenta del explotador.</t>
  </si>
  <si>
    <t>Extracción de minerales para la fabricación de abonos y productos químicos, incluye la extracción, transporte y trituración del mineral de mena como pirita, calcopirita, cinabrio, covelita, estibina, argentita, galena, esfalerita, tenardita y anhidrita, la extracción de fluorita o fluorespato.</t>
  </si>
  <si>
    <t>Extracción de minerales para la fabricación de abonos y productos químicos, incluye  la  extracción  de  minerales  ferrosos  valorados  principalmente  por  su contenido de pirita y pirrotina, que son sulfuros de hierro.</t>
  </si>
  <si>
    <t>Extracción de halita (sal), incluye la extracción de sal del subsuelo, la extracción de sal de roca (sal gema), la extracción de sal del subsuelo, incluso mediante disolución  con  agua  dulce  de  los  cloruros  solubles  contenidos  en  el  mineral extraído, dando lugar a una salmuera que es transportada por tubería (salmuera ducto)  a  una  segunda  planta  de  procesamiento  donde  se  inicia  el  proceso industrial  para  obtener  la  sal,  la  trituración,  la  purificación  y  la  refinación (cristalización) de sal cuando el proceso de refinación se lleva a cabo en el sitio de la extracción por el productor.</t>
  </si>
  <si>
    <t>Extracción  de  otros  minerales  no  metálicos  n.c.p.,  incluye  la  extracción  y aglomeración de turba.</t>
  </si>
  <si>
    <t>Extracción de otros minerales no metálicos n.c.p., incluye la extracción en minas y canteras de minerales y otros materiales n.c.p., extracción de feldespatos en especial las variedades ortoclasa, microclina, albita, oligoclasa y andesina, micas, los minerales principales del grupo de las micas son las moscovitas (mica blanca), la flogopita (mica ámbar) y la biotita (mica negra), magnesita, talco (esteatita), pumita, diatomitas llamadas también tierras de diatomácea, asfalto natural, rocas asfálticas,  bitumen  natural  sólido,  cuarzo  y  grafito  natural.  La  extracción  de asbestos, de los cuales el más importante es la variedad fibrosa de serpentina llamada crisólito.</t>
  </si>
  <si>
    <t>Actividades de servicios de apoyo para la explotación de minas y canteras</t>
  </si>
  <si>
    <t>Actividades de apoyo para la extracción de petróleo y de gas natural</t>
  </si>
  <si>
    <t>Actividades de apoyo para la extracción de petróleo y de gas natural, incluye servicios de exploración relacionados con la extracción de petróleo y gas, por ejemplo,  métodos  tradicionales  tales  como  el  muestreo  y  la  realización  de observaciones geológicas en los posibles yacimientos.</t>
  </si>
  <si>
    <t>Actividades de apoyo para la extracción de petróleo y de gas natural, incluye; la perforación dirigida y la reperforación, la perforación inicial, la erección, reparación y desmantelamiento de torres de perforación, la cementación de los tubos de encamisado de los pozos de petróleo y de gas; el bombeo de los pozos, el taponamiento y abandono de pozos, etc.</t>
  </si>
  <si>
    <t>Actividades de apoyo para la extracción de petróleo y de gas natural, incluye la licuefacción y la regasificación de gas natural.</t>
  </si>
  <si>
    <t>Actividades de apoyo para la extracción de petróleo y de gas natural, incluye los servicios de drenaje y de bombeo y sondeos para la extracción de petróleo o gas.</t>
  </si>
  <si>
    <t>Actividades de apoyo para la extracción de petróleo y de gas natural, incluye servicios de prevención y extinción de incendios en campos de petróleo y gas.</t>
  </si>
  <si>
    <t>Actividades de apoyo para otras actividades de explotación de minas y canteras</t>
  </si>
  <si>
    <t>Actividades de apoyo para otras actividades de explotación de minas y canteras a cambio de una retribución o por contrata, necesario para las actividades mineras de  las  divisiones  de  extracción  de  carbón  de  piedra  y  lignito,  extracción  de minerales metalíferos y extracción de otras minas y canteras, incluye los servicios de exploración; por ejemplo, métodos de prospección tradicionales, como la toma de muestras y la realización de observaciones geológicas en posibles sitios de explotación.</t>
  </si>
  <si>
    <t>Actividades de apoyo para otras actividades de explotación de minas y canteras, a cambio de una retribución o por contrata. Incluye los servicios de drenaje, bombeo y pruebas de perforación y sondeo.</t>
  </si>
  <si>
    <t>Tejeduría de productos textiles, incluye la fabricación de telas tejidas con hilados de fibras de vidrio.</t>
  </si>
  <si>
    <t>Aserrado, acepillado e impregnación de la madera, incluye las actividades de los aserraderos y plantas acepilladoras, el tableado, descortezado y desmenuzado de troncos, la transformación de madera rebanada o desenrollada de un espesor mayor al que se utiliza en los tableros contrachapados.</t>
  </si>
  <si>
    <t>Fabricación de partes y piezas de madera, de carpintería y ebanistería para la construcción, incluye fabricación, montaje, instalación de productos de madera utilizados  principalmente  en  la  industria  de  la  construcción,  como  tableros, armarios empotrados y artículos que formen parte de la estructura, instalación de partes o piezas de carpintería.</t>
  </si>
  <si>
    <t>Fabricación de partes y piezas de madera, de carpintería y ebanistería para la construcción, incluye la fabricación de casas y/o edificios prefabricados o de elementos similares constitutivos principalmente de madera.</t>
  </si>
  <si>
    <t>Fabricación de partes y piezas de madera, de carpintería y ebanistería para la construcción,  incluye,  la  fabricación  e  instalación  de  armazones  de  madera laminadas, encoladas y armazones de madera prefabricados con uniones de metal, prefabricados y divisiones de madera de carácter fijo.</t>
  </si>
  <si>
    <t>Fabricación de productos de hornos de coque</t>
  </si>
  <si>
    <t>Fabricación de productos de hornos de coque, incluye la producción de coque y semicoque  a  partir  de  la  hulla  y  el  lignito  ya  sea  en  grandes  baterías  de coquización o pequeños hornos de colmena, La producción de gas de coquería, aunque generalmente el funcionamiento de hornos de coque sea utilizado parcial o totalmente para el abastecimiento de los mismos hornos; La producción de alquitrán de hulla y de lignito crudo, brea y coque de brea, aglomeración de coque.</t>
  </si>
  <si>
    <t>Fabricación de productos de la refinación del petróleo, incluye la producción de combustibles  gaseosos  como  etano,  propano  y  butano.  Esta  mezcla  al comprimirla pasa al estado líquido y se conoce como gas licuado de petróleo (GLP). y combustibles líquidos como gasolinas, queroseno, diésel, bencina, etc.</t>
  </si>
  <si>
    <t>Fabricación de productos de la refinación del petróleo, incluye el procesamiento de  derivados  del  petróleo  tales  como  las  bases  lubricantes,  combustibles, disolventes, etcétera., mediante la adición de antioxidantes, anticorrosivos.</t>
  </si>
  <si>
    <t>Fabricación de productos de la refinación del petróleo, incluye el procesamiento y la mezcla de disolventes derivados del petróleo para la obtención de otros con propiedades y aplicaciones particulares como por ejemplo, thinner.</t>
  </si>
  <si>
    <t>Fabricación de productos de la refinación del petróleo, incluye la producción de productos  petroquímicos  e  industriales,  tales  como:  disolventes  alifáticos, benceno, tolueno y xilenos mezclados, propileno, ciclohexano, bases lubricantes, azufre petroquímico y arotar (alquitrán), entre otros.</t>
  </si>
  <si>
    <t>Fabricación de productos de la refinación del petróleo, incluye la fabricación y obtención de derivados de la refinación y purificación de las bases lubricantes como la vaselina, cera parafínica, parafina y ceras, la producción de aceite de alumbrado, grasas lubricantes y otros productos, a partir del petróleo crudo y de minerales  bituminosos  (excepto  el  carbón  o  hulla),  o  que  resultan  de  su procesamiento por destilación fraccionada, o extracción con solventes como el asfalto, ácidos nafténicos, etc.</t>
  </si>
  <si>
    <t>Fabricación   de   sustancias   y   productos   químicos   básicos,   incluye   el enriquecimiento  de  minerales  de  uranio  y  torio  y  producción  de  elementos combustibles   para   reactores   nucleares,   fabricación   y   preparación   de radiofármacos terapéuticos utilizados en medicina nuclear, instituciones o centros de ciencias nucleares o energías alternativas que manejen radioisótopos y manejo de residuos nucleares.</t>
  </si>
  <si>
    <t>Fabricación de sustancias y productos químicos básicos, incluye la fabricación y el enriquecimiento de minerales de uranio y torio y la producción de elementos combustibles para reactores nucleares, hidróxidos: soda cáustica, radiofármacos, sales orgánicas, fabricación de productos tóxicos y/o cáusticos.</t>
  </si>
  <si>
    <t>Fabricación de sustancias y productos químicos básicos, incluye la fabricación de hidrocarburos  saturados  aislados  y  sus  isótopos,  insaturados,  compuestos aromáticos (cíclicos insaturados como: benceno, tolueno, estireno), compuestos aromáticos (cíclicos insaturados como: benceno, tolueno, estireno); sus derivados halogenados  (cloruro  de  vinilo,  cloroformo),  derivados  sulfonados,  nitrados  o nitrosados,   etcétera,   sustancias   o   productos   químicos   que   pueden   ser cancerígenos, teratogénicos y/o mutagénicos.</t>
  </si>
  <si>
    <t>Fabricación de plásticos en formas primarias, incluye la fabricación de polímeros de etileno, propileno, estireno; policloruro de vinilo (PVC), teflón (politetrafluoruro de  etileno);  poliacetatos  de  vinilo,  resinas  acrílicas,  poliolefinas,  poliuretanos, resinas epóxicas, alquídicas, fenólicas y similares. La fabricación de poliacetales, resinas  alquídicas,  resina  de   poliésteres   y  poliéteres,   resinas  epóxicas, policarbonatos, poliamidas, amino-resinas, resinas fenólicas (baquelita), resinas urea-formol, poliuretanos, politerpenos sintéticos y siliconas.</t>
  </si>
  <si>
    <t>Fabricación de plásticos en formas primarias, incluye la fabricación de celulosa y sus    derivados    químicos    como    nitrocelulosa,    acetato    de    celulosa, carboximetilcelulosa, etc.</t>
  </si>
  <si>
    <t>Fabricación de caucho sintético en formas primarias líquidos y pastas (incluido el látex,  aunque  esté  prevulcanizado,  y  además  dispersiones  y  disoluciones), bloques  irregulares,  trozos,  balas,  polvo,  gránulos  y  masas  no  coherentes similares, incluye la producción de caucho sintético o gomas sintéticas a partir de aceite vegetal, en formas primarias como el facticio.</t>
  </si>
  <si>
    <t>Fabricación de caucho sintético en formas primarias, líquidos y pastas (incluido el látex,  aunque  esté  prevulcanizado,  y  además  dispersiones  y  disoluciones), bloques  irregulares,  trozos,  balas,  polvo,  gránulos  y  masas  no  coherentes similares, incluye la obtención de productos por mezclado de caucho sintético y caucho natural en formas primarias.</t>
  </si>
  <si>
    <t>Fabricación  de  plaguicidas  y  otros  productos  químicos  de  uso  agropecuario, incluye la preparación de insecticidas, raticidas, fungicidas, herbicidas, productos antigerminación de plantas y reguladores del crecimiento y demás productos agroquímicos n.c.p.</t>
  </si>
  <si>
    <t>Fabricación  de  plaguicidas  y  otros  productos  químicos  de  uso  agropecuario, incluye  la  producción  de  insecticidas  biológicos  o  bioinsecticidas,  cultivos artificiales de microorganismos para mejoramiento de cultivos agrícolas;</t>
  </si>
  <si>
    <t>Fabricación de otros productos químicos n.c.p., incluye la fabricación, depósito y venta  de  los  explosivos  y  pólvoras  preparados  a  partir  de  azufre,  nitratos, nitrocelulosa,  trinitrotolueno  (TNT),  nitroglicerina,  pólvora  sin  humo,  pólvoras propulsoras,   incluso   propergoles   (combustibles   para   cohetes),   productos pirotécnicos  como  antorchas,  encendedores,  teas,  etc.,  otros  preparados explosivos  como  mechas  detonadoras,  de  seguridad  y  mechas  lentas  (o  de minería), cápsulas y cebos fulminantes, etc.</t>
  </si>
  <si>
    <t>Fabricación de otros productos químicos n.c.p, incluye la fabricación de fuegos artificiales,   productos   pirotécnicos,   explosivos   y   pólvoras,   preparaciones anticongelantes y de antidetonantes.</t>
  </si>
  <si>
    <t>Fabricación de vidrio y productos de vidrio, incluye fabricación de vidrio, productos de vidrio en masa y bajo otras formas, trabajado o no, incluidos las láminas, las planchas y los tubos o las varillas; botellas, frascos y otros envases de vidrio o cristal; vidrio plano de distintas características físicas incluso vidrio con armado de alambre y vidrio coloreado o teñido; cristalería de laboratorio como cajas para el cultivo de microorganismos (caja de Petri), buretas, campanas especiales y cuentagotas generalmente trabajados en vidrio especial, cristalería higiénica y farmacéutica como irrigadores, lavaojos, inhaladores, etc.</t>
  </si>
  <si>
    <t>Fabricación de vidrio y productos de vidrio, incluye la fabricación de aislantes de vidrio y accesorios aislantes de vidrio, fabricación de fibras de vidrio (incluso lana de vidrio) e hilados de fibras de vidrio. Productos no tejidos de fibra de vidrio como esteras, colchones de aislamiento termoacústico, tapetes, paneles, tableros y artículos similares.</t>
  </si>
  <si>
    <t>Fabricación de cemento y yeso, incluye la fabricación de clinkers y cementos hidráulicos, incluidos cemento portland, cemento aluminoso, cemento de escorias y cemento hipersulfatado; yesos a partir de yeso calcinado y/o sulfato de calcio.</t>
  </si>
  <si>
    <t>Fabricación de artículos de hormigón, cemento y yeso, incluye la fabricación de artículos de asbesto -cemento, fibrocemento de celulosa o materiales similares como:  láminas  lisas  y  onduladas,  tableros,  losetas,  tubos,  tanques  de  agua, cisternas, lavabos, lavaderos, cántaros, marcos para ventanas y otros artículos.</t>
  </si>
  <si>
    <t>Corte, tallado y acabado de la piedra, incluye el corte, tallado y acabado de la piedra  para  la  construcción  de  edificios,  carreteras,  muebles  de  piedra, monumentos funerarios, estatuas (no originales artísticas), andenes, techos y otros usos.</t>
  </si>
  <si>
    <t>Fabricación  de  otros  productos  minerales  no  metálicos  n.c.p.,  incluye  la fabricación de productos de lana de vidrio; materiales aislantes de origen mineral: lana  de  escorias,  lana  de roca  y  otras  lanas  minerales similares,  vermiculita dilatada, arcillas dilatadas, materiales similares para aislamiento térmico o sonoro y para absorber el sonido.</t>
  </si>
  <si>
    <t>Fabricación  de  otros  productos  minerales  no  metálicos  n.c.p.,  incluye,  la fabricación de hilas, hilados y telas de asbesto, materiales de fricción sobre una base de asbesto; cordones y cordeles; elaborados con telas de asbesto como prendas de vestir, cubrecabezas, calzado, papel, fieltro, etc.;  de otras sustancias minerales y de celulosa, combinados o no con otros materiales como por ejemplo, placas, bandas, etc.</t>
  </si>
  <si>
    <t>Industrias básicas de hierro y de acero</t>
  </si>
  <si>
    <t>Industrias básicas de hierro y de acero,  incluye el funcionamiento de los altos hornos, hornos eléctricos, convertidores de acero, coladas continuas,  talleres y/o trenes de laminado  y de  acabado, bancos de  trefilación;  las  operaciones de conversión por reducción del mineral de hierro en altos hornos y convertidores de oxígeno;  o  de  escoria  o  chatarra  ferrosa  en  hornos  eléctricos;  o  por  directa reducción  del  mineral  de  hierro  sin  fusión  para  obtener  acero  en  bruto;  la refundición de lingotes de chatarra, de hierro o acero.</t>
  </si>
  <si>
    <t>Industrias básicas de hierro y de acero, incluye la producción de ferroaleaciones, la fabricación de hierro granular (granalla) y polvo de hierro; producción de arrabio y hierro en lingotes, bloques y en otras formas primarias, incluso hierro especular; producción de palanquillas, tochos, barras, palastros u otras formas de hierro, acero o acero de aleación en estado semiacabado.</t>
  </si>
  <si>
    <t>Industrias básicas de hierro y de acero, incluye la producción de coque, cuando constituye una actividad integrada a los procesos metalúrgicos (alto horno) para la obtención de acero.</t>
  </si>
  <si>
    <t>Industrias básicas de hierro y de acero, incluye la producción de acero mediante procesos neumáticos o de cocción; lingotes de acero o de acero de aleación y de otras formas primarias de acero.</t>
  </si>
  <si>
    <t>Industrias básicas de hierro y de acero, incluye la fabricación de productos de hierro, acero y acero de aleación, laminados, estirados, trefilados, extrudidos, entre otros procesos de manufactura.</t>
  </si>
  <si>
    <t>Industrias  básicas  de  hierro  y  de  acero,  incluye  la  producción  de  productos ferrosos mediante reducción directa de hierro y de otros productos de hierro esponjoso. La producción de hierro de pureza excepcional mediante electrólisis u otros procesos químicos.</t>
  </si>
  <si>
    <t>Industrias básicas de otros metales no ferrosos, incluye la producción de metales comunes no ferrosos (aluminio, plomo, cinc, estaño, cromo, manganeso, níquel, entre otros) utilizando mineral en bruto, mineral en mata, otras materias primas intermedias entre el mineral en bruto y el metal (por ejemplo, alúmina), o desechos y chatarra de este tipo de metales; alúmina, matas de cobre, y matas de níquel.</t>
  </si>
  <si>
    <t>Industrias  básicas  de  otros  metales  no  ferrosos,  incluye  las  operaciones  de fundición,  de  refinación  electrolítica  o  de  otra  índole  para  producir  metales comunes no ferrosos sin labrar o trabajar; la fundición y la refinación de níquel, cobre, plomo, cromo, manganeso, cinc, aluminio, estaño u otros metales comunes no ferrosos y aleaciones de esos metales.</t>
  </si>
  <si>
    <t>Industrias básicas de otros metales no ferrosos, incluye la fundición y la refinación de uranio, la producción de uranio metálico a partir de la pechblenda (dióxido de uranio) o de otros minerales.</t>
  </si>
  <si>
    <t>Fundición de metales</t>
  </si>
  <si>
    <t>Fundición de hierro y de acero, incluye las actividades de talleres de fundición de hierro y de acero tales como: modelación, moldeado, fundición y colada, limpieza y acabados, tratamiento térmico del hierro o acero, entre otras actividades; la fabricación de productos semiacabados y acabados a partir de la fundición de: hierro blanco, hierro gris, hierro de grafito, hierro nodular o hierro dúctil, hierro maleable, acero.</t>
  </si>
  <si>
    <t>Fundición de hierro y de acero, incluye la fabricación de tubos, caños y perfiles huecos y las conexiones de tubos o caños en hierro fundido, hierro gris, hierro dúctil, hierro maleable o acero de fundición; fabricación de tubos y caños de acero sin costura por fundición centrífuga, y accesorios para tubería en acero fundido; fabricación de piezas de acero con geometrías complejas por medio de la técnica de microfundición.</t>
  </si>
  <si>
    <t>Fundición de metales no ferrosos,  incluye las actividades de talleres de fundición de metales no ferrosos,  tales como: modelación, moldeado, fundición y colada, limpieza  y  acabados,  tratamiento  térmico  del  metal,  entre  otras  actividades; fabricación de productos semi acabados y acabados a partir de la fundición de aluminio, magnesio, titanio, cinc, entre otros metales no ferrosos y de la aleación de estos metales; la fabricación de piezas a partir de la fundición de metal de alta y baja densidad, y de piezas con geometrías complejas por medio de la técnica de microfundición.</t>
  </si>
  <si>
    <t>Fabricación de productos metálicos para uso estructural, incluye la fabricación, erección o montaje de estructuras metálicas y construcciones prefabricadas de metal a partir de piezas de fabricación propia; la fabricación de edificaciones y componentes prefabricados en metal (ej.: casetas de obra, oficinas, bodegas, hangares,  elementos  modulares  para  exposiciones,  entre  otros);  estructuras metálicas o armazones, partes de estructuras metálicas, elaboradas de acero y productos  similares  tales  como  puentes  y  secciones  de  puentes,  torres,  por ejemplo, para la extracción en pozos de minas, torres eléctricas, entre otros; columnas,  vigas,  andamiajes  tubulares,  armaduras,  arcos,  cabios,  es  decir, listones atravesados a las vigas para formar suelos y techos; castilletes para bocas  de  pozos,  soportes  telescópicos,  compuertas  de  esclusas,  muelles, espigones.</t>
  </si>
  <si>
    <t>Fabricación de tanques, depósitos y recipientes de metal, excepto los utilizados para el envase o transporte de mercancías, incluye la fabricación de recipientes de  metal  generalmente  cilíndricas  (tubos  o  botellas),  para  gas  comprimido  o licuado (oxígeno líquido, nitrógeno líquido), de cualquier capacidad; calderas y radiadores  para  calefacción  central,  las  que  se  utilizan,  por  ejemplo,  para calefacción  de  las  viviendas,  fábricas,  invernaderos,  entre  otros;  tanques, cisternas o recipientes similares de metal utilizados habitualmente como equipo fijo para el almacenamiento o la producción de los establecimientos industriales. Fabricación de cubas y tanques sin accesorios térmicos y metálicos.</t>
  </si>
  <si>
    <t>Fabricación de generadores de vapor, excepto calderas de agua caliente para calefacción central, incluye la fabricación de calderas generadoras de vapor de agua y de otros vapores de mediana y alta potencia que permiten aumento de las presiones del orden de 2000 libras.</t>
  </si>
  <si>
    <t>Fabricación de generadores de vapor, excepto calderas de agua caliente para calefacción central, incluye la fabricación de piezas para calderas marinas y de potencia,   equipos   auxiliares   para   calderas   tales   como   condensadores, economizadores de agua para su calentamiento previo; recalentadores, cilindros recolectores que recogen el vapor de un grupo de calderas; acumuladores de vapor, es decir, grandes depósitos cilíndricos de acero en los que se acumula una reserva de vapor. Asimismo, se incluyen los deshollinadores, recuperadores de gases  y  dispositivos  sacabarros;  todos  estos  accesorios  se  fabrican  con  las mismas técnicas y materiales que los de la caldera.</t>
  </si>
  <si>
    <t>Fabricación de generadores de vapor, excepto calderas de agua caliente para calefacción central, incluye la fabricación de reactores nucleares para todos los fines, menos para la separación de isótopos.</t>
  </si>
  <si>
    <t>Fabricación de armas y municiones, incluye la fabricación de armamento pesado (piezas de artillería, cañones móviles, incluidos aquellos montados en vagones de ferrocarril,  lanzallamas,  lanzacohetes,  lanzamisiles  y  lanzaproyectiles;  tubos lanzatorpedos, ametralladoras pesadas, entre otros).</t>
  </si>
  <si>
    <t>Fabricación de armas y municiones, incluye la fabricación de misiles balísticos de corto y mediano alcance, cohetes de combate y proyectiles para tanques de guerra.</t>
  </si>
  <si>
    <t>Fabricación de armas y municiones, incluye la fabricación de aparatos explosivos tales como bombas, granadas de mano, granadas de fusil, granadas de gas, granadas incendiarias y similares, minas y torpedos.</t>
  </si>
  <si>
    <t>Forja,  prensado,  estampado  y  laminado  de  metal;  pulvimetalurgia,  incluye  la fabricación de artículos metálicos, acabados o semiacabados, mediante forja, prensado,  estampado  o  laminado  por  medio  de  procesos  en  que  se  utilizan rodillos  de  compresión  o  procesos  de  pulvimetalurgia,  sinterización  o  a compresión.</t>
  </si>
  <si>
    <t>Tratamiento y revestimiento de metales, mecanizado, incluye procedimientos de limpieza con chorro de arena; los procesos de reducción de masa de metales como taladrado, torneado, limado, cepillado, fresado, erosión, triturado, aserrado, entre otros procesos de arranque de viruta o de abrasión; El corte y grabado de metales mediante el uso de rayos láser.</t>
  </si>
  <si>
    <t>Fabricación de otros productos elaborados de metal n.c.p., incluye la fabricación de cajas de caudales, cajas fuertes, pórticos y puertas de cámaras blindadas, acorazadas o reforzadas, entre otros. La fabricación de piezas y accesorios para vías  de  ferrocarril  y  de  tranvía  ensambladas  y  fijadas  (por  ejemplo,  carriles ensamblados, plataformas giratorias, potros de contención, entre otros).</t>
  </si>
  <si>
    <t>Fabricación  de  equipo  de  irradiación  y  equipo  electrónico  de  uso  médico  y terapéutico, incluye fabricación  y mantenimiento   de aparatos, de  irradiación, electro médicos y electro terapéuticos, industriales, científicas y de investigación, generadores     de     alta     tensión     (cuando     presentan     características radiológicas);paneles,  mesas  y  pantallas  radiológicas  de  control  y  artefactos similares, tales como equipos de imágenes de resonancia magnética; de escáner CT  (tomografía  Computarizada);  escáner  PET  (Tomografía  por  Emisión  de Positrones); equipos MRI (Imagen por Resonancia Magnética); equipos médicos láser.</t>
  </si>
  <si>
    <t>Fabricación de motores, turbinas y partes para motores de combustión interna, incluye la fabricación de turbinas de vapor de agua, hidráulicas, eólicas, a gas, turbo calderas y máquinas de vapor estáticas con caldera integral, reconstrucción y mantenimiento de turbinas, turbocalderas y máquinas de vapor estáticas con caldera integral, excepto los turbopropulsores de reacción o de hélice, para la propulsión de aeronaves.</t>
  </si>
  <si>
    <t>Fabricación de equipos de potencia hidráulica y neumática incluye la fabricación de componentes para equipos de potencia hidráulica y neumática (incluyendo bombas  y  motores  hidráulicos,  cilindros  hidráulicos  y  neumáticos,  válvulas, mangueras, empalmes y accesorios hidráulicos y neumáticos); de dispositivos de preparación de aire para uso en sistemas neumáticos; por ejemplo, los filtros desunificadores para sistemas neumáticos e hidráulicos y dispositivos de limpieza de  aire;  de  sistemas  de  propulsión  hidráulica  o  neumática;  de  equipo  de transmisión hidráulica.</t>
  </si>
  <si>
    <t>Fabricación de otras bombas, compresores, grifos y válvulas incluye la fabricación de bombas de aire y vacío, compresores de aire u otros gases, La fabricación de bombas para líquidos, diferentes de las bombas hidráulicas, que tengan o no dispositivos de medición, incluso bombas de mano y bombas para motores de combustión  interna  de  émbolo  (bombas  de  aceite,  agua  y  combustible  para vehículos  automotores),  bombas  para  impeler  hormigón  y  otras  bombas,  La fabricación de grifos, llaves de paso, válvulas y accesorios similares metálicos o de plástico para tubos, calderas, tanques, cubas y artefactos similares, incluso válvulas  reductoras  de  presión  y  válvulas  reguladas  termostáticamente,   La fabricación de bombas manuales;  La fabricación de grifos y válvulas sanitarios, la fabricación de grifos y válvulas de calefacción.</t>
  </si>
  <si>
    <t>Fabricación  de  cojinetes,  engranajes,  trenes  de  engranajes  y  piezas  de transmisión incluye la fabricación de cojinetes de bola y de rodillo, incluso bolas, agujas, rodillos, anillos de rodadura, anillos de sujeción y otras partes de cojinetes; La fabricación de equipo mecánico de todo tipo de material para la transmisión: manivelas; árboles de transmisión, chumaceras, cajas de cojinetes y cojinetes simples para ejes, engranajes, trenes de engranajes, ruedas de fricción; cajas de engranajes y otros dispositivos para cambios de marchas; embragues, incluso embragues centrífugos automáticos y embragues de aire comprimido; volantes, acoplamientos de árboles, fabricación de poleas; La fabricación de partes internas del motor, tales como árboles de levas, cigüeñales y volantes, empleados en todo tipo  de  motores  de  combustión  interna,  incluso  para  vehículos  automotores, aeronaves y motocicletas;  La fabricación de cadenas de eslabones articulados y cadenas de transmisión de potencia mecánica.</t>
  </si>
  <si>
    <t>Fabricación de equipos de elevación y manipulación, incluye la fabricación de máquinas para mover físicamente materiales, mercancías y personas distintas de los vehículos de circulación por carretera; maquinaria sencilla o compleja, para acción  continua  o  intermitente,  estacionaria  o  móvil,  y  máquinas  montadas permanentemente en bastidores con ruedas; polipastos y elevadores, cabrias y cabrestantes, gatos; grúas de brazo móvil, grúas corrientes, incluso grúas de cable, bastidores, elevadores móviles, camiones de pórtico alto, estén provistos o no  de  una  grúa  u  otro  equipo  de  elevación   o  manipulación,  y  sean autopropulsadas o no, como las que se utilizan en fábricas, almacenes, muelles, andenes de ferrocarril y otros lugares, incluso tractores para uso en los andenes de  las  estaciones  ferroviarias;  otra  maquinaria  para  elevación,  manipulación, carga o descarga (por ejemplo, montacargas, ascensores, elevadores de líquidos, bandas transportadoras); carretillas de faena, estén provistas o no de equipo de elevación o manipulación, y sean autopropulsadas o no, como las que se utilizan en fábricas (incluidas carretillas y carros de mano).</t>
  </si>
  <si>
    <t>Fabricación de equipos de elevación y manipulación, incluye la fabricación de teleféricos,  transportadores  por  cable  y  funiculares;  escaleras  mecánicas  y pasarelas  móviles;  manipuladores  mecánicos  y  robots  industriales  diseñados específicamente   para   elevación,   especiales   de   equipo   de   elevación   y manipulación  carga  y  descarga;  partes  especiales  de  equipo  de  elevación  y manipulación, incluso como cangilones, cucharas y pinzas, excepto palas para topadoras, angulares o no.</t>
  </si>
  <si>
    <t>Fabricación de otros tipos de maquinaria y equipo de uso general n.c.p., incluye fabricación de calandrias y otras máquinas de laminado, diseño y montaje de calefacción   y/o   refrigeración,   fabricación   de   aparatos   autónomos   de acondicionamiento  de  aire,  intercambiadores  de  calor,  equipos  para  impeler, esparcir y asperjar líquidos y polvos.</t>
  </si>
  <si>
    <t>Fabricación de otros tipos de maquinaria y equipo de uso general n.c.p., incluye fabricación de máquinas de limpieza mediante aspersión de arena a presión, de limpieza a vapor y otras máquinas similares de proyección a chorro,</t>
  </si>
  <si>
    <t>Fabricación de otros tipos de maquinaria y equipo de uso general n.c.p., incluye la  fabricación  de  plantas  destiladoras  y  rectificadoras  para  las  refinerías  de petróleo,  la  industria  química,  la  industria  de  elaboración  de  bebidas,  etc. Gasógenos de gas pobre y gas de agua, y gasógenos de acetileno.</t>
  </si>
  <si>
    <t>Fabricación de otros tipos de maquinaria y equipo de uso general n.c.p., incluye la  fabricación  de  tanques,  cisternas  y  contenedores  provistos  de  dispositivos mecánicos o térmicos, balanzas para vehículos.</t>
  </si>
  <si>
    <t>Fabricación  de  máquinas  formadoras  de  metal  y  de  máquinas  herramienta, incluye la fabricación de máquinas herramienta que usan como medio de trabajo rayo láser, ondas ultrasónicas, chorro de plasma, pulso magnético,  laminado a presión, taladradoras rotatorias y de percusión, prensas hidráulicas, la fabricación de   prensas   para   la   fabricación   de   tableros   de   partículas   y   fibras   de contrachapados u otros materiales leñosos para la construcción, y otra maquinaria y equipo para trabajar la madera o el corcho.</t>
  </si>
  <si>
    <t>La fabricación de máquinas y equipo para la manipulación de metales en caliente: convertidores,  lingoteras,  calderos  de  colada  y  máquinas  de  fundir  del  tipo utilizado en la metalurgia o en talleres de fundición de metales. La fabricación de máquinas laminadoras de metal y sus rodillos.</t>
  </si>
  <si>
    <t>Fabricación de maquinaria para explotación de minas y canteras y para obras de construcción, incluye la fabricación de maquinaria de elevación y manipulación, equipo para perforar e hincar destinados o no, a usos subterráneos, ascensores de acción continua o equipo de cintas o bandas transportadoras; La fabricación de  máquinas  para  hincar  y  arrancar  pilotes,  y  máquinas  compactadoras; mezcladoras de hormigón y mortero, máquinas de moldeamiento, extrusoras, tractores de oruga utilizados en la construcción, máquinas para movimiento de tierra. La fabricación de máquinas utilizadas en la construcción no clasificadas ni incluidas en otra parte: esparcidoras de hormigón, equipo de construcción de carreteras  (por  ejemplo,  esparcidoras  de  asfalto),  maquinaria  y  equipo  para pavimentar  con  hormigón  (estriadoras,  alisadoras,  escaqueadoras),  etc.-,  la fabricación de palas para topadoras corrientes y de pala angular y otras partes especiales de las máquinas mencionadas anteriormente.</t>
  </si>
  <si>
    <t>Fabricación de maquinaria para explotación de minas y canteras y para obras de construcción,  incluye  la  fabricación  de  maquinaria  para  el  tratamiento  de minerales  mediante:  cribado,  clasificación,  separación,  lavado,  trituración, pulverización, mezcla, amasado y procesos similares, incluso mezcladoras de hormigón y mortero, máquinas de moldeamiento, extrusoras, etc.; La fabricación de tractores de oruga y tractores utilizados en la construcción o en la explotación de  minas.  La  fabricación  de  topadoras  corrientes  y  de  pala  angular  y  otras máquinas  para  movimiento  de  tierra,  autopropulsadas  o  no;  explanadoras, niveladoras, traíllas, palas mecánicas, excavadoras, cargadoras de cucharón, apisonadoras y aplanadoras.</t>
  </si>
  <si>
    <t>Construcción de barcos y otras embarcaciones</t>
  </si>
  <si>
    <t>Construcción  de  barcos  y  de  estructuras  flotantes,  incluye  construcción  de embarcaciones diseñadas para la navegación marítima, costera o fluvial tales como: barcos (excepto yates y otras embarcaciones para deportes o recreo), incluida la fabricación de secciones de buques y barcos; sillas y asientos utilizados en embarcaciones y estructuras flotantes; buques, embarcaciones de fondeo fijo (por ejemplo: barcos faros); aerodeslizadores (excepto los de tipo recreativo); embarcaciones  para  uso  comercial  (barco  transbordador  o  ferry,  barcos mercantes,  petroleros,  remolcadores,  entre  otros)  o  para  el  transporte  de pasajeros, particularmente las embarcaciones de usos múltiples; barcos para pesca y embarcaciones pesqueras para el procesamiento de pescado (barcos factoría).</t>
  </si>
  <si>
    <t>Construcción de barcos y de estructuras flotantes, incluye la construcción de buques de guerra o combate, embarcaciones navales auxiliares y artefactos, como los barcos para el transporte de tropas (nodrizas), y barcos hospitales y logísticos; estructuras flotantes: puertos flotantes, pontones, balsas inflables para uso  no  recreativo,  diques  flotantes,  plataformas  de  perforación  flotante  o sumergible, pistas flotantes, barcazas, boyas, embarcaderos, depósitos flotantes, grúas flotantes, entre otros; reconstrucción o conversión de embarcaciones o estructuras flotantes.</t>
  </si>
  <si>
    <t>Construcción de barcos y de estructuras flotantes, incluye la construcción de embarcaciones no motorizadas para transporte de carga en puertos (por ejemplo, gabarras); embarcaciones cuyo uso principal no es la navegación (por ejemplo, dragas); embarcaciones diseñadas o equipadas para la investigación científica</t>
  </si>
  <si>
    <t>La construcción de embarcaciones de recreo equipadas con motor dentro o fuera de borda, o impulsadas por el viento, por canaletes o por remos como yates, pequeñas motonaves, barcos para pesca deportiva, botes de remo, canoas, botes y  balsas  inflables  de  recreo  o  deporte;  de  aerodeslizadores  de  recreo;  de chalanas, esquifes, botes salvavidas a remo, cúteres, kayacs, canoas, botes de carrera, botes de pedal, entre otros.</t>
  </si>
  <si>
    <t>La reconstrucción o conversión de embarcaciones de recreo y deporte, realizada en fábrica.</t>
  </si>
  <si>
    <t>Fabricación de vehículos militares de combate</t>
  </si>
  <si>
    <t>Fabricación de vehículos militares de combate, incluye la fabricación de tanques para combate, vehículos militares anfibios blindados y otros vehículos militares para combate y abastecimiento.</t>
  </si>
  <si>
    <t>Mantenimiento y reparación especializado de maquinaria y equipo, incluye el mantenimiento y reparación de turbinas para la generación de energía y calor, bombas  y  equipo  hidráulico  o  conexo  de  propulsión  de  fluidos,  maquinaria agrícola, silvícola y para la explotación y tratamiento de la madera; maquinaria para la metalurgia; maquinaria para la minería, la construcción y para los campos petrolíferos y de gas.</t>
  </si>
  <si>
    <t>Mantenimiento y reparación especializada de equipo electrónico y óptico, incluye el mantenimiento y reparación a cambio de una retribución o por contrata de equipos de irradiación electromédico y electroterapéutico; equipo de resonancia magnética de imágenes; equipo médico de ultrasonido; marcapasos y equipos de electrocardiografía;  audífonos  para  personas  con  alteración  auditiva;  equipos electro médicos de endoscopia; aparatos de irradiación.</t>
  </si>
  <si>
    <t>Mantenimiento y reparación especializada de equipos eléctricos, incluye equipos de  distribución,  transmisión  y  control  de  energía,  almacenamiento  eléctrico, transformadores eléctricos.</t>
  </si>
  <si>
    <t>Instalación especializada de maquinaria y equipo industrial, incluye instalación especializada realizada cambio de una retribución o por contrata de  maquinaría agropecuaria y forestal; maquinaría  para la minería y la construcción, maquinas formadoras  de  metal  y  de  máquinas  herramienta;  maquinaria  y  equipo  para elaboración  de  alimentos,  bebidas  y  tabaco,    maquinaria  y  equipo  para elaboración  de  productos  textiles,  prendas  de  vestir  y  cueros,  equipo  de irradiación y electro médico, motores para buques o locomotoras y turbinas para la generación de energía y calor, equipos de potencia hidráulica y neumática, hornos, hogares y quemadores industriales, equipo de elevación y manipulación de uso industrial, desmantelado o desguace a gran escala de maquinaria y equipo industrial, las actividades de mecánicos  instaladores, montaje de máquinas.</t>
  </si>
  <si>
    <t>La actividad de personas naturales o jurídicas que producen energía eléctrica y tienen por lo menos una planta y/o unidad de generación conectada al Sistema Interconectado  Nacional,  bien  sea  que  desarrollen  esa  actividad  en  forma exclusiva o en forma combinada con otra u otras actividades del sector eléctrico, cualquiera de ellas sea la actividad principal.</t>
  </si>
  <si>
    <t>La  gestión  de  las  instalaciones  de  generación  de  energía  eléctrica,  ya  sean térmicas, hidroeléctricas, de turbina de gas, de diésel y de energías renovables (obtenidas de fuentes naturales virtualmente inagotables, unas por la inmensa cantidad de energía que contienen, y otras porque son capaces de regenerarse por medios naturales, ejemplo: la energía eólica, solar, etc.).</t>
  </si>
  <si>
    <t>La cogeneración que consiste en el proceso de producción combinada de energía eléctrica y energía térmica, que hace parte integrante de una actividad productiva, destinadas ambas al consumo propio o de terceros y destinadas a procesos industriales o comerciales.</t>
  </si>
  <si>
    <t>Transmisión de energía eléctrica, incluye el transporte de energía por sistemas de transmisión  y  la  operación,  mantenimiento  y  expansión  de  sistemas  de transmisión, por cables soportados por torres metálicas o postes con tensiones ≥ a 220 KV, desde las instalaciones de generación hasta el sistema de distribución.</t>
  </si>
  <si>
    <t>Distribución de energía eléctrica, incluye el transporte de energía eléctrica a través de una red a voltajes inferiores a 220 kv, en forma exclusiva o combinada por líneas,  postes,  contadores,  transformadores,  cables  e  instalaciones  eléctricas desde la central eléctrica o del sistema de transmisión hasta el consumidor.</t>
  </si>
  <si>
    <t>Tratamiento  y  disposición  de  desechos  peligrosos,  incluye  la  remoción  y  el tratamiento previos a la disposición de desechos peligrosos sólidos o no sólidos, desechos  explosivos,  oxidantes,  inflamables,  tóxicos,  irritantes,  cancerígenos, corrosivos o infecciosos y otras sustancias, y preparaciones perjudiciales para la salud humana y el medio ambiente, remoción y el almacenamiento de desechos nucleares radioactivos procedentes de hospitales, de animales vivos o muertos contaminados  (tóxicos)  y  otros  desechos  contaminantes,  la  disposición  de artículos usados tales como refrigeradores, con el objeto de eliminar los desechos peligrosos, la eliminación de desechos de la industria farmacéutica.</t>
  </si>
  <si>
    <t>Recuperación  de  materiales,  incluye  procesamiento  de  desechos  metálicos, chatarra y otros artículos para convertirlos en materias primas secundarias.  Por lo general mediante procesos de transformación mecánicos o químicos. Incluye la recuperación, separación y clasificación en categorías distintas de materiales recuperables mezclados, como: productos metalúrgicos y metalmecánicos, de hierro, acero y de otros metales no ferrosos.</t>
  </si>
  <si>
    <t>Actividades de saneamiento ambiental y otros servicios de gestión de desechos</t>
  </si>
  <si>
    <t>Actividades de saneamiento ambiental y otros servicios de gestión de desechos, incluye la descontaminación de suelos y aguas subterráneas en el lugar de la contaminación, ya sea in situ (en el sitio) o ex situ (fuera del lugar), usando métodos biológicos, químicos o mecánicos, sitios industriales, incluso plantas nucleares y alrededores, limpieza de aguas superficiales; limpieza de derrames de petróleo y otros contaminantes en tierra, en aguas superficiales, mares y océanos, incluso áreas costeras, la disminución de asbesto, pintura con plomo y otros materiales tóxicos, la remoción de minas terrestres y artefactos similares (incluso  su  detonación),  y  otras  actividades  especializadas  de  control  de  la contaminación.</t>
  </si>
  <si>
    <t>Construcción de edificios residenciales, incluye la construcción de todo tipo de edificios residenciales, casas y edificios, montaje de cubiertas metálicas, puertas, ventanas,  construcciones  prefabricadas,  reforma  o  renovación  de  estructuras residenciales existentes.</t>
  </si>
  <si>
    <t>Construcción de edificios no residenciales, incluye construcción de todo tipo de edificios  no  residenciales,  reforma  o  renovación  de  estructuras  existentes, construcciones prefabricadas.</t>
  </si>
  <si>
    <t>Construcción  de  edificios  no  residenciales,  incluye  montaje  de  cubiertas metálicas, puertas, ventanas y demás elementos metálicos.</t>
  </si>
  <si>
    <t>Construcción de carreteras y vías de ferrocarril</t>
  </si>
  <si>
    <t>Construcción  de  carreteras  y  vías  de  ferrocarril,  incluye  la  construcción, conservación y reparación de carreteras, calles y otras vías, puentes y viaductos, túneles, líneas de ferrocarril y de metro, pistas de aeropuertos.</t>
  </si>
  <si>
    <t>Construcción de carreteras y vías de ferrocarril, incluye las obras de superficie en calles, carreteras, autopistas, puentes o túneles como asfaltado, pintura y otros tipos de marcado e instalación de barreras de emergencia, señales de tráfico similares y otros trabajos de acondicionamiento.</t>
  </si>
  <si>
    <t>Construcción de proyectos de servicio público</t>
  </si>
  <si>
    <t>Construcción de proyectos de servicio público, incluye la construcción de obras de ingeniería civil relacionadas con tuberías de larga distancia, líneas transmisión de  energía  eléctrica  y  comunicaciones,  tuberías  urbanas,  líneas  urbanas  de transmisión de energía eléctrica y comunicaciones; obras auxiliares en zonas urbanas.  Construcción  de  conductos  principales  y  acometidas  de  redes  de distribución de agua. Sistemas de riego (canales).</t>
  </si>
  <si>
    <t>Construcción  de  otras  obras  de  ingeniería  civil,  incluye  la  construcción, conservación y reparación de instalaciones industriales (excepto edificios) como refinerías, fábricas de productos químicos, vías de navegación, obras portuarias y  fluviales,  puertos  deportivos,  instalaciones  deportivas  o  de  esparcimiento, esclusas, represas y diques, subdivisión de terrenos con mejora.</t>
  </si>
  <si>
    <t>Demolición y preparación del terreno</t>
  </si>
  <si>
    <t>Demolición, incluye demolición o derribo de edificios y otras estructuras.</t>
  </si>
  <si>
    <t>Preparación  del  terreno,  incluye  la  preparación  del  terreno  para  posteriores actividades de construcción de obras civiles. El movimiento de tierras: excavación, nivelación  y  ordenación  de  terrenos  de  construcción,  excavación  de  zanjas, remoción de piedras, voladura, etcétera.</t>
  </si>
  <si>
    <t>Preparación  del  terreno,  incluye  la  preparación  del  terreno  para  posteriores actividades, explotación de minas y canteras, drenaje de terrenos de construcción y de tierras agrícolas o forestales.</t>
  </si>
  <si>
    <t>Preparación del terreno, incluye perforaciones de prueba, sondeos de exploración y recogida de muestras de sondeo para actividades de construcción y para fines geofísicos, geológicos o similares.</t>
  </si>
  <si>
    <t>Instalaciones  de  fontanería,  calefacción  y  aire  acondicionado,  incluye  la instalación  en  edificios  y  otros  proyectos  de  construcción  de  sistemas  de calefacción (eléctricos, de gas y de gasóleo), calderas, torres de refrigeración, tuberías de vapor, sistemas de aspersores contra incendios.</t>
  </si>
  <si>
    <t>Otras instalaciones especializadas, incluye la instalación de equipos en edificios y   obras   de   construcción   de   ascensores,   escaleras   mecánicas,   puertas automáticas  y  giratorias,  pararrayos,  sistemas  de  limpieza  por  aspiración, aislamiento  térmico,  acústico  o  contra  las  vibraciones  y  otros  incluyendo  su mantenimiento y reparación.</t>
  </si>
  <si>
    <t>Terminación  y  acabado  de  edificios  y  obras  de  ingeniería  civil,  incluye  la colocación en edificios y otros proyectos de construcción de baldosas y losas de cerámica, hormigón o piedra tallada, parqué y otros revestimientos de madera para pisos.</t>
  </si>
  <si>
    <t>Terminación y acabado de edificios y obras de ingeniería civil, incluye instalación de puertas, ventanas y marcos de puertas y ventanas de madera o de otros materiales.</t>
  </si>
  <si>
    <t>Terminación y acabado de edificios y obras de ingeniería civil, incluye acabado de interiores,  de  yeso  y  estuco  para  interiores  y  exteriores,  como  techos, revestimientos  de  madera  para  paredes,   tabiques  movibles,  etcétera,  otras actividades de terminación de edificios n.c.p.</t>
  </si>
  <si>
    <t>Terminación y acabado de edificios y obras de ingeniería civil, incluye Instalación de mobiliario, vidrios, pintura de obras de ingeniería civil, la limpieza de edificios nuevos después de su construcción.</t>
  </si>
  <si>
    <t>Otras actividades especializadas para la construcción de edificios y obras de
ingeniería civil</t>
  </si>
  <si>
    <t>Otras actividades especializadas para la construcción de edificios y obras de ingeniería civil, incluye actividades como cimentación, incluida la hincadura de pilotes, obras de aislamiento contra el agua y la humedad, deshumidifacación de edificios,  profundización  de  pozos,  levantamiento  de  elementos  de  acero  no fabricados por la propia unidad constructora, curvado de acero, Colocación de mampuestos  de  ladrillo  y  de  piedra,  Construcción  de  techos  para  edificios residenciales,  Instalación  y  desmonte  de  andamios  y  plataformas  de  trabajo, Construcción de chimeneas y hornos industriales, trabajos en lugares de difícil acceso  que  requieren  la  utilización  de  técnicas  de  escalada  y  del  equipo correspondiente, como por ejemplo, los trabajos a gran altura en estructuras elevadas.</t>
  </si>
  <si>
    <t>Otras actividades especializadas para la construcción de edificios y obras de ingeniería civil, incluye obras subterráneas, construcción de piscinas, erección o instalación de estructuras metálicas.</t>
  </si>
  <si>
    <t>Otras actividades especializadas para la construcción de edificios y obras de ingeniería civil, incluye limpieza de exteriores de edificios con vapor, con chorro de arena y con otros medios.</t>
  </si>
  <si>
    <t>Otras actividades especializadas para la construcción de edificios y obras de ingeniería civil, incluye el alquiler de maquinaria y equipo de construcción (con operadores)</t>
  </si>
  <si>
    <t>Comercio al por mayor a cambio de una retribución o por contrata, incluye el comercio  al  por  mayor  de  productos  químicos  mutagénicos,  teratogénicos  y cancerígenos.</t>
  </si>
  <si>
    <t>Transporte por tuberías</t>
  </si>
  <si>
    <t>Transporte por tuberías, incluye el transporte por tuberías de gases, líquidos, lechadas y algunos derivados del petróleo. La explotación de gasolineras.</t>
  </si>
  <si>
    <t>Almacenamiento y depósito, incluye almacenamiento y depósito de gas y petróleo, sustancias químicas y explosivos y tanques de almacenamiento, almacenamiento en zonas francas portuarias, marítimas y fluviales.</t>
  </si>
  <si>
    <t>Actividades de puertos y servicios complementarios para el transporte acuático, incluye  las  actividades  relacionadas  con  el  transporte  por  vía  acuática  de pasajeros, animales o carga, el funcionamiento de esclusas, funcionamiento de instalaciones  terminales  como  puertos  y  muelles,  atracaderos,  faros,  las actividades de navegación, practicaje y atracada, las actividades de gabarraje y salvamento.</t>
  </si>
  <si>
    <t>Actividades de aeropuertos, servicios de navegación aérea y demás actividades conexas al transporte aéreo, incluye las actividades relacionadas con el transporte aéreo de pasajeros, animales o carga, operación de instalaciones terminales, como terminales de aeropuerto, etcétera; servicios de navegación aérea y de prevención de incendios y bomberos en los aeropuertos.</t>
  </si>
  <si>
    <t>Manipulación de carga, incluye el cargue y/o el descargue de embarcaciones, aéreas, marítimas y/o fluviales, actividades de estiba y desestiba</t>
  </si>
  <si>
    <t>Actividades inmobiliarias realizadas con bienes propios o arrendados, incluye solamente acondicionamiento y subdivisión de terrenos en lotes sin mejora de los mismos.</t>
  </si>
  <si>
    <t>Actividades  de  arquitectura  e  ingeniería  y  otras  actividades  conexas  de consultoría técnica, incluye  actividades de consultoría de arquitectura: diseño de edificios y dibujo de planos de construcción, planificación urbana y arquitectura paisajista,  diseño de ingeniería, consultoría en maquinaria, procesos y plantas industriales,  ingeniería  civil,  hidráulica  y  de  tráfico,  proyectos  de  ordenación hídrica,   proyectos de ingeniería eléctrica con presencia  en las instalaciones donde se desarrolla el proyecto (con intervención directa en obras);  elaboración y realización de proyectos de ingeniería eléctrica y electrónica ,ingeniería de minas,  ingeniería  química,  mecánica,  industrial  y  de  sistemas,  e  ingeniería especializada en sistemas de seguridad y actividades de gestión de proyectos relacionadas con la construcción.</t>
  </si>
  <si>
    <t>Ensayos y análisis técnicos</t>
  </si>
  <si>
    <t>Ensayos y análisis técnicos, incluye la realización de ensayos físicos, químicos y otros ensayos analíticos de todo tipo de materiales y productos, los ensayos acústicos y de vibraciones,  análisis de la composición y pureza de minerales,  en el ámbito de la higiene alimentaria, incluidas actividades de ensayo y control veterinario en relación con la producción de alimentos, ensayos radiográficos de soldaduras  y juntas, para determinar las propiedades físicas y el rendimiento de productos y materiales, certificación de productos, como bienes de consumo, vehículos   automotores,   aeronaves,   contenedores   presurizados,   centrales nucleares y actividades de laboratorios policiales, etcétera.</t>
  </si>
  <si>
    <t>Ensayos  y  análisis  técnicos,  incluye  los  ensayos  de  calificación  y  fiabilidad, ensayos de rendimiento de maquinaria completa: motores, automóviles, equipo electrónico etcétera., análisis de defectos, ensayos y mediciones de indicadores ambientales: contaminación del aire, agua, ruido, entre otros.</t>
  </si>
  <si>
    <t>Ensayos y análisis técnicos, incluye las actividades inspecciones periódicas de seguridad  en  carretera  de  vehículos  automotores,  ensayos  basados  en  la utilización de maquetas o modelos (de aeronaves, de embarcaciones, etcétera).</t>
  </si>
  <si>
    <t>Actividades de seguridad privada, incluye los servicios de vehículos blindados, transporte de valores, servicios de escolta, detectives de almacenes y privados.</t>
  </si>
  <si>
    <t>Actividades de detectives e investigadores privados</t>
  </si>
  <si>
    <t>Actividades  de  detectives  e  investigadores  privados,  incluye  los  servicios  de investigación,  detectives,  investigadores  privados,  independiente  del  tipo  de cliente o propósito de la investigación.</t>
  </si>
  <si>
    <t>Otras actividades de limpieza de edificios e instalaciones industriales, incluye la limpieza  exterior  de  edificios  de  todo  tipo,  incluyendo  oficinas,  fábricas, almacenes,  instituciones,  otros  negocios  y  establecimientos  profesionales  y edificios con múltiples unidades residenciales.</t>
  </si>
  <si>
    <t>Otras actividades de limpieza de edificios e instalaciones industriales, incluye la limpieza interior de camiones cisterna y buques petroleros, limpieza de ventanas, chimeneas,  estufas,  incineradores,  calderas,  hornos,  ductos  de  ventilación  y unidades de escape (extractores de aire).</t>
  </si>
  <si>
    <t>Actividades  de  paisajismo  y  servicios  de  mantenimiento  conexo,  incluye vegetación para: edificios (terrazas, fachadas, interiores y exteriores), Edificios públicos y semipúblicos (escuelas, hospitales, edificios administrativos, iglesias, entre otros)  Parques y jardines para: ajardinamiento de vías públicas (carreteras, líneas de ferrocarril y de tranvías, canales, puertos), agua embalsada y corriente (fuentes, estanques, piscinas, acequias, corrientes de agua, sistemas para aguas residuales), plantas de protección contra el ruido, el viento, la erosión, la visibilidad y los reflejos del sol.</t>
  </si>
  <si>
    <t>Actividades de defensa, incluye la administración, la supervisión y la gestión de asuntos y fuerzas de defensa militar: Ejército, Marina, Fuerza Aérea; mandos y fuerzas de ingeniería, transporte, comunicaciones, inteligencia militar, suministro de materiales, personal y otras fuerzas de índole conexa y fuerzas auxiliares de reserva y para el sistema de defensa; así como la logística militar.</t>
  </si>
  <si>
    <t>Actividades  de  defensa,  incluye  el  apoyo  a  la  elaboración  de  planes  de contingencia y la realización de ejercicios en los que las instituciones civiles y las poblaciones  están  involucradas,  tales  como  las  actividades  de  desminado  y erradicación de cultivos ilícitos entre otros.</t>
  </si>
  <si>
    <t>Actividades de defensa, incluye las actividades de salud para el personal militar en el campo, administración, el funcionamiento y el apoyo  de las fuerzas de defensa  civil;  la  administración  de  las  políticas  de  investigación  y  desarrollo relacionadas con la defensa, y de los fondos correspondientes.</t>
  </si>
  <si>
    <t>Orden público y actividades de seguridad, incluye administración y funcionamiento de  servicios  regulares  y  auxiliares  de  las  fuerzas  de  policía  en  los  puertos, fronteras,  guardacostas,  incluyendo  la  regulación  del  tráfico,  el  registro  de extranjeros y el mantenimiento de los registros de detención apoyados por los poderes públicos y otras fuerzas especiales de policía.</t>
  </si>
  <si>
    <t>Orden público y actividades de seguridad, incluye administración y funcionamiento de servicios regulares y auxiliares de los cuerpos de bomberos en la prevención y la extinción de incendios, salvamento de personas y animales, asistencia en catástrofes civiles, inundaciones, accidentes de tráfico, suministro de víveres para utilizar en caso de desastres y emergencias nacionales, entre otros;</t>
  </si>
  <si>
    <t>Orden público y actividades de seguridad, incluye administración y funcionamiento de  servicios  regulares  y  auxiliares  de  la  administración  y  el  funcionamiento administrativo de derecho civil y penal de los tribunales y el sistema judicial militar, incluida  la  representación  legal  y  el  asesoramiento  en  nombre  del  Gobierno (defensa); el arbitraje de las acciones civiles.</t>
  </si>
  <si>
    <t>Orden público y actividades de seguridad, incluye administración y funcionamiento de  servicios  regulares  y  auxiliares  de  la  administración  penitenciaria  y  la prestación de los servicios penitenciarios, incluidos los servicios de rehabilitación, independientemente de que su administración y operación sean realizadas por unidades de las administraciones públicas o por particulares; la presentación de los fallos y de la interpretación de la ley;</t>
  </si>
  <si>
    <t>Administración de justicia, Cortes, Tribunales y Juzgados que administran justicia en materia constitucional, contenciosa administrativa, civil, penal, laboral, agraria, de familia, de paz y disciplinaria; incluye solamente los jueces y magistrados.</t>
  </si>
  <si>
    <t>Administración de justicia, incluye el arbitraje, que es el mecanismo por medio del cual las partes involucradas en un conflicto de carácter transigible defieren su solución  a  un  tribunal  arbitral,  el  cual  queda  transitoriamente  investido  de  la facultad  de  administrar  justicia,  profiriendo  una  decisión  denominada  laudo arbitral.</t>
  </si>
  <si>
    <t>Administración de justicia, incluye la administración de prisiones y la prestación de servicios correccionales, incluso servicios de rehabilitación; Instituto Nacional Penitenciario Colombiano (Inpec).</t>
  </si>
  <si>
    <t>Administración de justicia, incluye la investigación de los delitos y la posterior acusación  de  los  infractores  ante  los  juzgados  y  tribunales  competentes,  la dirección y coordinación de las funciones de policía judicial, al igual que velar por la protección de testigos. Incluye la Fiscalía General de la Nación, Medicina Legal y Ciencias Forenses.</t>
  </si>
  <si>
    <t>Actividades  de  hospitales  y  clínicas,  con  internación,  incluye  el  servicio  de personal médico general y especializado y paramédico en: servicios de apoyo diagnóstico:  imagenología  (rayos  x,  ecografía,  TAC,  RMN,  gammagrafía, etcétera.)</t>
  </si>
  <si>
    <t>Actividades de apoyo terapéutico, incluye las actividades de bancos de sangre, bancos de esperma, bancos de órganos para transplantes, etc., incluye también las unidades renales.</t>
  </si>
  <si>
    <t>Artes plásticas y visuales, incluye la fabricación de esculturas, bustos y estatuas de bronce originales y otros metales.</t>
  </si>
  <si>
    <t>Actividades  y  funcionamiento  de  museos,  conservación  de  edificios  y  sitios históricos, incluye la preservación y restauración de lugares y edificios históricos.</t>
  </si>
  <si>
    <t>Actividades de clubes deportivos, incluye actividades deportivas profesionales: boxeo, lucha, fisicoculturismo, levantamiento de pesas, corredor de automotores de alta velocidad, toreros y sus cuadrillas, paracaidista, tiro al blanco, entre otros, ciclista, buceo y similares.</t>
  </si>
  <si>
    <t>Otras actividades de servicios personales n.c.p., incluye empresas dedicadas a los trabajos y/o servicios de buceo.</t>
  </si>
  <si>
    <t>Clase de Riesgo</t>
  </si>
  <si>
    <r>
      <rPr>
        <b/>
        <sz val="11"/>
        <color theme="8" tint="-0.499984740745262"/>
        <rFont val="Calibri"/>
        <family val="2"/>
        <scheme val="minor"/>
      </rPr>
      <t>Código actividad económica Decreto 768:</t>
    </r>
    <r>
      <rPr>
        <sz val="11"/>
        <color theme="8" tint="-0.499984740745262"/>
        <rFont val="Calibri"/>
        <family val="2"/>
        <scheme val="minor"/>
      </rPr>
      <t xml:space="preserve">  escriba la actividad económica a la que se dedica el centro de trabajo, según la tabla de actividades del Decreto 768 del 2022.</t>
    </r>
  </si>
  <si>
    <r>
      <t xml:space="preserve">Nombre de la actividad económica: </t>
    </r>
    <r>
      <rPr>
        <sz val="11"/>
        <color theme="8" tint="-0.499984740745262"/>
        <rFont val="Calibri"/>
        <family val="2"/>
        <scheme val="minor"/>
      </rPr>
      <t>diligencia el nombre de la actividad económica  a la que se dedica el centro de trabajo, según la tabla de actividades del Decreto 768 del 2022.</t>
    </r>
  </si>
  <si>
    <t xml:space="preserve">                                                      FORMULARIO DE AFILIACIÓN, RETIRO Y NOVEDADES DE TRABAJADORES Y CONTRATISTAS (INDEPENDIENTES)
  </t>
  </si>
  <si>
    <t>Datos personales</t>
  </si>
  <si>
    <t>Correo Electrónico</t>
  </si>
  <si>
    <t>Municipio / Distrito</t>
  </si>
  <si>
    <t>Localidad / Comuna</t>
  </si>
  <si>
    <t>A. Presencial</t>
  </si>
  <si>
    <t>B. Teletrabajo</t>
  </si>
  <si>
    <t>Teléfono fijo</t>
  </si>
  <si>
    <t>A</t>
  </si>
  <si>
    <t>Datos trabajador Independiente Voluntario a Riesgos Laborales</t>
  </si>
  <si>
    <t>A. Jornada Única</t>
  </si>
  <si>
    <t>B. Turnos</t>
  </si>
  <si>
    <t>C. Rotativa</t>
  </si>
  <si>
    <t>Días</t>
  </si>
  <si>
    <t>Semana</t>
  </si>
  <si>
    <t>Lunes</t>
  </si>
  <si>
    <t>Martes</t>
  </si>
  <si>
    <t>Miércoles</t>
  </si>
  <si>
    <t>Jueves</t>
  </si>
  <si>
    <t>Viernes</t>
  </si>
  <si>
    <t>Sábado</t>
  </si>
  <si>
    <t>Domingo</t>
  </si>
  <si>
    <t>Horario de ejecución de las actividades</t>
  </si>
  <si>
    <t>Ejecución de la actividad</t>
  </si>
  <si>
    <t>1. Ingreso</t>
  </si>
  <si>
    <t>2. Retiro</t>
  </si>
  <si>
    <t>3. Retiro por muerte del Afiliado</t>
  </si>
  <si>
    <t>4. Incapacidad temporal por enfermedad general</t>
  </si>
  <si>
    <t>X. ANEXOS</t>
  </si>
  <si>
    <t>8. Licencia de maternidad o paternidad</t>
  </si>
  <si>
    <t>9. Modificación datos básicos de identificación del afiliado</t>
  </si>
  <si>
    <t>10. Actualización y corrección datos complementarios del afiliado</t>
  </si>
  <si>
    <t>11. Modificación ingreso base de cotización</t>
  </si>
  <si>
    <t>CLASE DE RIESGO</t>
  </si>
  <si>
    <t xml:space="preserve">CODIGO OCUPACION </t>
  </si>
  <si>
    <t>NOMBRE DE LA OCUPACION</t>
  </si>
  <si>
    <t>NO APLICA OCUPACIÓN</t>
  </si>
  <si>
    <t>FÍSICOS Y ASTRÓNOMOS</t>
  </si>
  <si>
    <t>METEORÓLOGOS</t>
  </si>
  <si>
    <t>GEÓLOGOS Y GEOFÍSICOS</t>
  </si>
  <si>
    <t>INGENIEROS INDUSTRIALES Y DE PRODUCCIÓN</t>
  </si>
  <si>
    <t>PROFESORES DE EDUCACIÓN SUPERIOR, DE UNIVERSIDAD, INSTITUTOS, TUTORES UNIVERSITARIOS.</t>
  </si>
  <si>
    <t>PROFESORES DE FORMACIÓN PROFESIONAL</t>
  </si>
  <si>
    <t>PROFESORES DE EDUCACIÓN SECUNDARIA</t>
  </si>
  <si>
    <t>PROFESORES DE EDUCACIÓN PRIMARIA</t>
  </si>
  <si>
    <t>PROFESORES DE PRIMERA INFANCIA</t>
  </si>
  <si>
    <t>ESPECIALISTAS EN MÉTODOS PEDAGÓGICOS</t>
  </si>
  <si>
    <t>PROFESORES DE EDUCACIÓN ESPECIAL E INCLUSIVA</t>
  </si>
  <si>
    <t>OTROS PROFESORES DE IDIOMAS</t>
  </si>
  <si>
    <t>OTROS PROFESORES DE MÚSICA</t>
  </si>
  <si>
    <t>OTROS PROFESORES DE ARTES</t>
  </si>
  <si>
    <t>INSTRUCTORES DE TECNOLOGÍAS DE LA INFORMACIÓN</t>
  </si>
  <si>
    <t>OTROS PROFESIONALES DE LA EDUCACIÓN NO CLASIFICADOS EN OTROS GRUPOS PRIMARIOS</t>
  </si>
  <si>
    <t>CONTADORES, AUDITORES FINANCIEROS, REVISOR FISCAL Y AUDITOR CONTABLE.</t>
  </si>
  <si>
    <t>ASESORES FINANCIEROS DE INVERSIONES</t>
  </si>
  <si>
    <t>ANALISTAS FINANCIEROS</t>
  </si>
  <si>
    <t>ANALISTA DE GESTIÓN Y ORGANIZACIÓN, AUDITOR DE CALIDAD.</t>
  </si>
  <si>
    <t>PROFESIONALES EN POLÍTICAS DE ADMINISTRACIÓN</t>
  </si>
  <si>
    <t>PROFESIONALES DE GESTIÓN Y DE TALENTO HUMANO</t>
  </si>
  <si>
    <t>PROFESIONALES EN FORMACIÓN Y DESARROLLO PERSONAL</t>
  </si>
  <si>
    <t>ANALISTA DE SISTEMAS</t>
  </si>
  <si>
    <t>DESARROLLADORES DE SOFTWARE</t>
  </si>
  <si>
    <t>DESARROLLADORES DE WEB Y MULTIMEDIA</t>
  </si>
  <si>
    <t>PROGRAMADORES DE APLICACIONES</t>
  </si>
  <si>
    <t>DISEÑADORES Y ADMINISTRADORES DE BASES DE DATOS</t>
  </si>
  <si>
    <t>ADMINISTRADOR DE SISTEMAS, REDES, EQUIPOS INFORMÁTICOS, CONSULTOR DE TECNOLOGÍA, ANALISTA DE INFRAESTRUCTURA Y SISTEMAS.</t>
  </si>
  <si>
    <t>PROFESIONALES EN REDES DE COMPUTADORES</t>
  </si>
  <si>
    <t>ABOGADOS</t>
  </si>
  <si>
    <t>SOCIÓLOGOS, ANTROPÓLOGOS Y AFINES</t>
  </si>
  <si>
    <t>FILÓSOFOS HISTORIADORES Y ESPECIALISTAS EN CIENCIAS POLÍTICAS</t>
  </si>
  <si>
    <t>PSICÓLOGOS</t>
  </si>
  <si>
    <t>PROFESIONALES DEL TRABAJO SOCIAL Y CONSEJEROS</t>
  </si>
  <si>
    <t>PROFESIONALES RELIGIOSOS, MIEMBROS DEL CLERO, SACERDOTES, RELIGIOSOS</t>
  </si>
  <si>
    <t>TRADUCTORES INTÉRPRETES Y OTROS LINGÜISTAS</t>
  </si>
  <si>
    <t>TÉCNICOS EN DOCUMENTACIÓN SANITARIA (REGISTROS MÉDICOS, ARCHIVOS DE SALUD)</t>
  </si>
  <si>
    <t>TRABAJADORES COMUNITARIOS DE SALUD</t>
  </si>
  <si>
    <t>TÉCNICOS Y ASISTENTE TERAPEUTAS</t>
  </si>
  <si>
    <t>AGENTE DE SEGUROS</t>
  </si>
  <si>
    <t>TÉCNICOS Y PROFESIONALES DEL NIVEL MEDIO DEL DERECHO DE SERVICIOS LEGALES Y AFINES</t>
  </si>
  <si>
    <t>TRABAJADORES Y ASISTENTES SOCIALES</t>
  </si>
  <si>
    <t>AUXILIARES LAICOS DE LAS RELIGIONES</t>
  </si>
  <si>
    <t>TÉCNICOS EN OPERACIONES DE TECNOLOGÍA DE LA INFORMACIÓN Y LAS COMUNICACIONES</t>
  </si>
  <si>
    <t>TÉCNICOS EN ASISTENCIA Y SOPORTE A USUARIOS DE LA DE TECNOLOGÍA DE LA INFORMACIÓN Y LAS COMUNICACIONES</t>
  </si>
  <si>
    <t>TÉCNICOS EN REDES Y SISTEMAS DE COMPUTACIÓN</t>
  </si>
  <si>
    <t>TÉCNICOS DE LA WEB</t>
  </si>
  <si>
    <t>TÉCNICOS DE RADIODIFUSIÓN Y GRABACIÓN AUDIOVISUAL</t>
  </si>
  <si>
    <t>TÉCNICOS DE INGENIERÍA Y LAS TELECOMUNICACIONES</t>
  </si>
  <si>
    <t>OPERADORES DE MÁQUINAS, PROCESADORES DE TEXTO MECANÓGRAFOS Y DIGITADORES</t>
  </si>
  <si>
    <t>GRABADORES DE DATOS</t>
  </si>
  <si>
    <t>CAJEROS DE OFICINAS DE CORREO, COBRO Y PAGO DE DINERO.</t>
  </si>
  <si>
    <t>AUXILIAR CONTABLE, FINANCIERO Y CÁLCULO DE COSTOS.</t>
  </si>
  <si>
    <t>AUXILIARES DE SERVICIOS ESTADÍSTICOS, FINANCIEROS Y DE SEGUROS</t>
  </si>
  <si>
    <t>AUXILIARES DE NÓMINAS</t>
  </si>
  <si>
    <t>GUÍAS DE MUSEOS, GALERÍAS DE ARTE, DE TURISMO Y AFINES</t>
  </si>
  <si>
    <t>ASTRÓLOGOS, ADIVINOS Y TRABAJADORES AFINES</t>
  </si>
  <si>
    <t>ACOMPAÑANTES DE PERSONAS NO INCLUIDOS EN OTROS GRUPOS PRIMARIOS</t>
  </si>
  <si>
    <t>CUIDADORES DE ANIMALES DOMÉSTICOS</t>
  </si>
  <si>
    <t>TAQUILLERA Y EXPENDEDORES DE BOLETAS</t>
  </si>
  <si>
    <t>CUIDADORES DE NIÑOS, CUIDADORES DE PERSONAS Y HOGAR.</t>
  </si>
  <si>
    <t>AUXILIARES DE MAESTROS</t>
  </si>
  <si>
    <t>TRABAJADORES DE CUIDADOS PERSONALES EN INSTITUCIONES</t>
  </si>
  <si>
    <t>TRABAJADORES DE CUIDADOS PERSONALES A DOMICILIO</t>
  </si>
  <si>
    <t>TRABAJADORES DE LOS CUIDADOS PERSONALES EN SERVICIOS DE SALUD</t>
  </si>
  <si>
    <t>DECORADORES DE PIEZAS ARTESANALES DE MADERA</t>
  </si>
  <si>
    <t>CATADORES Y CLASIFICADORES DE ALIMENTOS Y BEBIDAS</t>
  </si>
  <si>
    <t>PREPARADORES DE COMIDAS RÁPIDAS</t>
  </si>
  <si>
    <t>VENDEDOR AMBULANTE DE SERVICIOS TALES COMO LUSTRA BOTAS, LIMPIADOR DE VENTANAS DE AUTOMÓVILES, MANDADOS O RECADOS, DISTRIBUCIÓN DE FOLLETOS, CUIDAR BIENES</t>
  </si>
  <si>
    <t>VENDEDOR AMBULANTE DE MERCANCÍAS, EXCLUYE COMIDAS DE PREPARACIÓN RÁPIDA.</t>
  </si>
  <si>
    <t>COMERCIANTES AL POR MAYOR Y AL POR MENOR</t>
  </si>
  <si>
    <t>AGENTE DE VIAJES</t>
  </si>
  <si>
    <t>QUÍMICOS</t>
  </si>
  <si>
    <t>ACTUARIOS Y ESTADÍSTICOS</t>
  </si>
  <si>
    <t>AGRÓNOMOS SILVICULTORES ZOOTECNISTAS Y AFINES</t>
  </si>
  <si>
    <t>ARQUITECTOS PAISAJISTAS</t>
  </si>
  <si>
    <t>CARTÓGRAFOS Y TOPÓGRAFOS</t>
  </si>
  <si>
    <t>DISEÑADORES GRÁFICOS Y MULTIMEDIA</t>
  </si>
  <si>
    <t>PROFESIONALES DE MEDICINA TRADICIONAL Y ALTERNATIVA</t>
  </si>
  <si>
    <t>VETERINARIOS</t>
  </si>
  <si>
    <t>PROFESIONALES DE LA PUBLICISTA Y LA COMERCIALIZACIÓN.</t>
  </si>
  <si>
    <t>PROFESIONALES DE RELACIONES PÚBLICAS</t>
  </si>
  <si>
    <t>PROFESIONALES DE VENTAS TÉCNICAS Y MÉDICAS</t>
  </si>
  <si>
    <t>PROFESIONALES DE VENTAS DE INFORMACIÓN Y DE LAS TECNOLOGÍAS Y LAS COMUNICACIONES</t>
  </si>
  <si>
    <t>PROFESIONALES EN DERECHO NO CLASIFICADOS EN OTROS GRUPOS PRIMARIOS</t>
  </si>
  <si>
    <t>AUTORES Y OTROS ESCRITORES</t>
  </si>
  <si>
    <t>PERIODISTAS, COMENTARISTAS</t>
  </si>
  <si>
    <t>ESCULTORES PINTORES ARTISTAS Y AFINES</t>
  </si>
  <si>
    <t>COMPOSITORES MÚSICOS Y CANTANTES</t>
  </si>
  <si>
    <t>COREÓGRAFOS Y BAILARINES</t>
  </si>
  <si>
    <t>DIRECTORES Y PRODUCTORES DE CINE TEATRO Y AFINES</t>
  </si>
  <si>
    <t>ACTORES</t>
  </si>
  <si>
    <t>LOCUTORES DE RADIO TELEVISIÓN Y OTROS MEDIOS DE COMUNICACIÓN</t>
  </si>
  <si>
    <t>ARTISTAS CREATIVOS INTERPRETATIVOS NO CLASIFICADOS EN OTROS GRUPOS PRIMARIOS (PAYASOS MAGOS Y OTROS ARTISTAS NO CLASIFICADOS)</t>
  </si>
  <si>
    <t>DELINEANTE Y DIBUJANTES TÉCNICOS.</t>
  </si>
  <si>
    <t>TÉCNICOS EN OPTOMETRÍA Y ÓPTICAS</t>
  </si>
  <si>
    <t>TASADORES Y EVALUADORES, EVALUADORES DE BIENES RAÍCES.</t>
  </si>
  <si>
    <t>ORGANIZADOR DE CONFERENCIAS Y EVENTOS</t>
  </si>
  <si>
    <t>OPERADOR TURÍSTICO</t>
  </si>
  <si>
    <t>ATLETAS Y DEPORTISTAS</t>
  </si>
  <si>
    <t>ENTRENADORES, INSTRUCTORES Y ÁRBITROS DE ACTIVIDADES DEPORTIVAS</t>
  </si>
  <si>
    <t>INSTRUCTORES DE EDUCACIÓN FÍSICA Y ACTIVIDADES RECREATIVAS</t>
  </si>
  <si>
    <t>RECEPTORES DE APUESTA Y AFINES</t>
  </si>
  <si>
    <t>COBRADORES Y AFINES</t>
  </si>
  <si>
    <t>TELEFONISTAS</t>
  </si>
  <si>
    <t>ENTREVISTADORES DE ENCUESTAS DE INVESTIGACIONES DE MERCADO</t>
  </si>
  <si>
    <t>CODIFICADORES DE DATOS CORRECTORES DE PRUEBAS DE IMPRENTA Y AFINES</t>
  </si>
  <si>
    <t>GUÍA DE TURISMO</t>
  </si>
  <si>
    <t>MESEROS</t>
  </si>
  <si>
    <t>BÁRMANES</t>
  </si>
  <si>
    <t>PELUQUEROS</t>
  </si>
  <si>
    <t>ESPECIALISTAS EN TRATAMIENTOS DE BELLEZA Y AFINES</t>
  </si>
  <si>
    <t>SUPERVISORES DE MANTENIMIENTO Y LIMPIEZA EN OFICINAS HOTELES Y OTROS ESTABLECIMIENTOS</t>
  </si>
  <si>
    <t>CONSERJES Y AFINES</t>
  </si>
  <si>
    <t>MODELOS DE MODAS, ARTE Y PUBLICIDAD</t>
  </si>
  <si>
    <t>VENDEDORES DE MOSTRADORES TIENDAS Y AFINES</t>
  </si>
  <si>
    <t>VENDEDORES PUERTA A PUERTA</t>
  </si>
  <si>
    <t>VENDEDORES A TRAVÉS DE MEDIOS TECNOLÓGICOS</t>
  </si>
  <si>
    <t>VENDEDORES DE COMIDAS EN MOSTRADOR</t>
  </si>
  <si>
    <t>OTROS VENDEDORES NO CLASIFICADOS EN GRUPOS PRIMARIOS</t>
  </si>
  <si>
    <t>AGRICULTORES Y TRABAJADORES DE HUERTAS INVERNADEROS VIVEROS Y JARDINES</t>
  </si>
  <si>
    <t>AGRICULTORES Y TRABAJADORES CALIFICADOS DE CULTIVOS MIXTOS</t>
  </si>
  <si>
    <t>CRIADORES DE GANADO Y DE LA CRÍA DE ANIMALES DOMÉSTICOS, EXCEPTO AVES DE CORRAL</t>
  </si>
  <si>
    <t>AVICULTORES Y TRABAJADORES CALIFICADOS DE LA AVICULTURA, INCLUYE AVES DE CORRAL</t>
  </si>
  <si>
    <t>CRIADORES Y TRABAJADORES CALIFICADOS DE LA APICULTURA Y LA SERICULTURA</t>
  </si>
  <si>
    <t>CRIADORES Y TRABAJADORES PECUARIOS CALIFICADOS, AVICULTORES Y CRIADORES DE INSECTOS NO CLASIFICADOS EN OTROS GRUPOS PRIMARIOS.</t>
  </si>
  <si>
    <t>PRODUCTOS Y TRABAJADORES CALIFICADOS E EXPLOTACIONES AGROPECUARIAS MIXTAS CUYA PRODUCCIÓN SE DESTINA AL MERCADO, (SIEMBRA Y COSECHAS DE CAMPO, RECOLECCIÓN DE COSECHAS ETC.)</t>
  </si>
  <si>
    <t>TRABAJADORES DE EXPLOTACIÓN DE ACUICULTURA</t>
  </si>
  <si>
    <t>REPARACIÓN DE INSTRUMENTOS DE PRECISIÓN INCLUYE RELOJEROS Y JOYEROS</t>
  </si>
  <si>
    <t>FABRICANTES Y AFINADORES DE INSTRUMENTOS MUSICALES</t>
  </si>
  <si>
    <t>ALFAREROS Y CERAMISTAS</t>
  </si>
  <si>
    <t>ROTULISTAS, PINTORES DECORATIVOS Y GRABADORES</t>
  </si>
  <si>
    <t>PREIMPRESORES Y AFINES</t>
  </si>
  <si>
    <t>IMPRESORES</t>
  </si>
  <si>
    <t>ENCUADERNADORES Y AFINES</t>
  </si>
  <si>
    <t>TEJEDORES CON TELARES</t>
  </si>
  <si>
    <t>TEJEDORES CON AGUJAS</t>
  </si>
  <si>
    <t>OTROS TEJEDORES</t>
  </si>
  <si>
    <t>CESTERO MIMBRERAS</t>
  </si>
  <si>
    <t>SOMBREREROS ARTESANALES</t>
  </si>
  <si>
    <t>ARTESANOS DEL CUERO</t>
  </si>
  <si>
    <t>ARTESANOS DEL PAPEL</t>
  </si>
  <si>
    <t>CARNICEROS PESCADEROS Y AFINES</t>
  </si>
  <si>
    <t>PANADEROS, PASTELERO Y CONFITEROS</t>
  </si>
  <si>
    <t>OPERARIOS DE LA ELABORACIÓN DE PRODUCTOS LÁCTEOS</t>
  </si>
  <si>
    <t>OPERARIOS DE LA CONSERVACIÓN DE FRUTAS, LEGUMBRE, VERDURAS Y AFINES</t>
  </si>
  <si>
    <t>SASTRES, MODISTOS PELETEROS Y SOMBREREROS</t>
  </si>
  <si>
    <t>PATRONISTAS Y CORTADORES DE TELA CUERO Y AFINES</t>
  </si>
  <si>
    <t>COSTUREROS BORDADORES Y AFINES</t>
  </si>
  <si>
    <t>TAPICEROS COLCHONEROS Y AFINES</t>
  </si>
  <si>
    <t>TRABAJADORES QUE REALIZAN ARREGLOS FLORALES</t>
  </si>
  <si>
    <t>LAVANDERAS Y PLANCHADOR A MANO</t>
  </si>
  <si>
    <t>OTRO PERSONAL DE LIMPIEZA NO CLASIFICADO EN OTROS GRUPOS PRIMARIOS (LIMPIADOR DE PISCINAS, LIMPIADOR DE ALFOMBRAS, DRENAJES)</t>
  </si>
  <si>
    <t>EMPACADORES MANUALES</t>
  </si>
  <si>
    <t>SURTIDORES DE ESTANTERÍAS</t>
  </si>
  <si>
    <t>LECTORES DE MEDIDORES</t>
  </si>
  <si>
    <t>OTRAS OCUPACIONES ELEMENTALES NO CLASIFICADAS EN OTROS GRUPOS PRIMARIOS (ACOMODADORES DE ESPECTÁCULOS PÚBLICOS, GUARDARROPAS, ETC.)</t>
  </si>
  <si>
    <t>BIÓLOGO, EPIDEMIÓLOGO, BOTÁNICO, ZOÓLOGO Y AFINES</t>
  </si>
  <si>
    <t>PROFESIONALES DE LA PROTECCIÓN MEDIO AMBIENTAL</t>
  </si>
  <si>
    <t>INGENIEROS MECÁNICOS, AERONÁUTICO, AUTOMOTRIZ, DISEÑADOR DE MOTORES.</t>
  </si>
  <si>
    <t>INGENIEROS CATASTRALES, TOPÓGRAFOS, GEODESTAS Y AFINES</t>
  </si>
  <si>
    <t>INGENIERO TEXTIL, INGENIERO DE SEGURIDAD.</t>
  </si>
  <si>
    <t>MÉDICO GENERAL, MEDICO CLÍNICO</t>
  </si>
  <si>
    <t>MÉDICOS ESPECIALISTAS</t>
  </si>
  <si>
    <t>ODONTÓLOGOS</t>
  </si>
  <si>
    <t>FARMACÉUTICOS</t>
  </si>
  <si>
    <t>PROFESIONALES DE SEGURIDAD Y SALUD EN EL TRABAJO, HIGIENE LABORAL Y AMBIENTAL</t>
  </si>
  <si>
    <t>FISIOTERAPEUTAS</t>
  </si>
  <si>
    <t>DIETISTA, Y NUTRICIONISTA</t>
  </si>
  <si>
    <t>FONOAUDIÓLOGOS Y TERAPEUTAS</t>
  </si>
  <si>
    <t>OPTÓMETRAS</t>
  </si>
  <si>
    <t>OTROS PROFESIONALES DE LA SALUD NO CLASIFICADOS EN OTROS GRUPOS PRIMARIOS</t>
  </si>
  <si>
    <t>OPERADORES INCINERADORES INSTALACIONES DE TRATAMIENTO DE AGUA Y AFINES</t>
  </si>
  <si>
    <t>TÉCNICOS EN CONTROL DE PROCESOS NO CLASIFICADOS EN OTROS GRUPOS PRIMARLOS</t>
  </si>
  <si>
    <t>OPERADORES AUDIOMÉTRICOS, DE ESCÁNER ÓPTICO Y AFINES</t>
  </si>
  <si>
    <t>HIGIENISTA ASISTENTES ODONTOLÓGICOS DENTAL</t>
  </si>
  <si>
    <t>ASISTENTE MÉDICOS (ASISTENTE CLÍNICO, OFTÁLMICO, TÉCNICOS DE TRANSFUSIONES)</t>
  </si>
  <si>
    <t>INSPECTORES DE SEGURIDAD, SALUD EN EL TRABAJO , MEDIO AMBIENTAL Y AFINES</t>
  </si>
  <si>
    <t>TÉCNICOS EN ATENCIÓN PRE HOSPITALARIA (PARAMÉDICO)</t>
  </si>
  <si>
    <t>OTROS TÉCNICOS Y PROFESIONALES DEL NIVEL DE LA SALUD NO CLASIFICADOS EN OTROS GRUPOS PRIMARIOS (CONSEJEROS DE TERAPIA DE FAMILIA, PLANIFICACIÓN FAMILIAR, VIH)</t>
  </si>
  <si>
    <t>CAMARÓGRAFO, FOTÓGRAFO, OPERADOR EQUIPOS DE GRABACIÓN DE SONIDO</t>
  </si>
  <si>
    <t>DISEÑADORES Y DECORADORES DE INTERIORES</t>
  </si>
  <si>
    <t>TÉCNICOS EN GALERÍAS DE ARTES MUSEOS Y BIBLIOTECAS</t>
  </si>
  <si>
    <t>CHEF DE COCINA</t>
  </si>
  <si>
    <t>COCINEROS, PARRILLERO ASADOR DE CARNES</t>
  </si>
  <si>
    <t>PERSONAL DE SERVICIOS FUNERARIOS Y EMBALSAMADORES</t>
  </si>
  <si>
    <t>OTROS TRABAJADORES DE SERVICIOS PERSONALES TALES COMO ACOMPAÑANTES, TRABAJADORES SEXUALES, DAMAS DE COMPAÑÍA, GIGOLÓ, PROSTITUTAS.</t>
  </si>
  <si>
    <t>VENDEDORES EN KIOSCOS Y PUESTAS DE MERCADO</t>
  </si>
  <si>
    <t>VENDEDORES AMBULANTES DE ALIMENTOS PREPARADOS PARA CONSUMO INMEDIATO</t>
  </si>
  <si>
    <t>TRABAJADORES DE LOS CUIDADOS PERSONALES EN SERVICIOS DE SALUD, AUXILIARES DEL ÁREA DE LA SALUD.</t>
  </si>
  <si>
    <t>AGRICULTORES Y TRABAJADORES DE CULTIVOS EXTENSIVOS</t>
  </si>
  <si>
    <t>AGRICULTORES Y TRABAJADORES DE PLANTACIONES DE ÁRBOLES Y ARBUSTOS</t>
  </si>
  <si>
    <t>AVICULTORES Y TRABAJADORES CALIFICADOS DE LA AVICULTURA</t>
  </si>
  <si>
    <t>TRABAJADORES AGRÍCOLAS DE SUBSISTENCIA</t>
  </si>
  <si>
    <t>TRABAJADORES PECUARIOS DE SUBSISTENCIAS</t>
  </si>
  <si>
    <t>TRABAJADORES AGROPECUARIOS DE SUBSISTENCIA (RECOLECTA FRUTAS Y PLANTAS SILVESTRES)</t>
  </si>
  <si>
    <t>PESCADORES CAZADORES TRAMPEROS Y RECOLECTORES DE SUBSISTENCIA</t>
  </si>
  <si>
    <t>LABRANTES TRAZADORES Y GRABADORES DE PIEDRA</t>
  </si>
  <si>
    <t>CARPINTEROS DE ARMAR Y DE OBRA BLANCA</t>
  </si>
  <si>
    <t>ENCHAPADORES, PARQUETEROS Y COLOCADORES DE SUELOS</t>
  </si>
  <si>
    <t>REVOCADORES</t>
  </si>
  <si>
    <t>INSTALADORES DE MATERIAL AISLANTE E INSONORIZACIÓN</t>
  </si>
  <si>
    <t>FONTANERO DE INSTALADORES DE TUBERÍAS</t>
  </si>
  <si>
    <t>CHAPISTAS Y CALDEREROS</t>
  </si>
  <si>
    <t>APAREJADORES Y ESPALMADORES DE CABLES</t>
  </si>
  <si>
    <t>HERREROS Y FORJADORES</t>
  </si>
  <si>
    <t>HERRAMIENTITAS Y AFINES (FABRICANTES DE HERRAMIENTAS DE MANO, ARTÍCULOS DE FERRETERÍA)</t>
  </si>
  <si>
    <t>AJUSTADORES Y OPERADORES DE MÁQUINAS DE HERRAMIENTAS</t>
  </si>
  <si>
    <t>PULIDORES DE METALES Y AFILADORES DE HERRAMIENTAS</t>
  </si>
  <si>
    <t>MECÁNICOS Y REPARADORES DE VEHÍCULOS AUTOMOTORES</t>
  </si>
  <si>
    <t>MECÁNICOS Y REPARADORES SE SISTEMAS Y MOTORES DE AERONAVES</t>
  </si>
  <si>
    <t>MECÁNICOS Y REPARADORES DE MÁQUINAS AGRÍCOLAS E INDUSTRIALES</t>
  </si>
  <si>
    <t>REPARADORES E BICICLETAS Y AFINES</t>
  </si>
  <si>
    <t>SOPLADORES, MOLDEADORES, LAMINADORES CORTADORES Y PULIDORES DE VIDRIO</t>
  </si>
  <si>
    <t>TALLADOR DE PIEZAS ARTESANALES DE MADERA</t>
  </si>
  <si>
    <t>JOYEROS</t>
  </si>
  <si>
    <t>ORFEBRES Y PLATEROS</t>
  </si>
  <si>
    <t>BISUTERO</t>
  </si>
  <si>
    <t>ARTESANOS DEL HIERRO Y OTROS METALES</t>
  </si>
  <si>
    <t>ARTESANOS DE SEMILLAS Y CORTEZAS VEGETALES</t>
  </si>
  <si>
    <t>ARTESANOS DE OTROS MATERIALES NO CLASIFICADOS EN OTROS GRUPOS PRIMARIOS (TELA, PARAFINA, JABÓN, CUERNO, CERA, ETC.)</t>
  </si>
  <si>
    <t>ELECTRICISTAS DE OBRA Y AFINES</t>
  </si>
  <si>
    <t>AJUSTADORES ELECTRICISTAS INCLUYE REPARACIÓN DE APARATOS DE USO DOMÉSTICO.</t>
  </si>
  <si>
    <t>INSTALADORES Y REPARADORES DE LÍNEAS ELÉCTRICAS</t>
  </si>
  <si>
    <t>AJUSTADORES E INSTALADORES EN ELECTRÓNICA</t>
  </si>
  <si>
    <t>INSTALADORES Y REPARADORES EN TECNOLOGÍAS DE LA INFORMACIÓN Y LAS COMUNICACIONES</t>
  </si>
  <si>
    <t>PREPARADORES Y ELABORADORES DE CIGARRILLOS Y PRODUCTOS DEL TABACO</t>
  </si>
  <si>
    <t>OPERARIOS DEL TRATAMIENTO DE LA MADERA</t>
  </si>
  <si>
    <t>EBANISTAS Y CARPINTEROS</t>
  </si>
  <si>
    <t>AJUSTADORES Y OPERADORES DE MÁQUINAS PARA TRABAJAR MADERA</t>
  </si>
  <si>
    <t>ZAPATERO Y AFINES</t>
  </si>
  <si>
    <t>FABRICANTE DE QUESOS, LÁCTEOS</t>
  </si>
  <si>
    <t>TRABAJADORES CON MÁQUINAS PARA ELABORAR ALIMENTOS Y PRODUCTOS AFINES</t>
  </si>
  <si>
    <t>LAVADOR DE AUTOS, VEHÍCULOS</t>
  </si>
  <si>
    <t>TRABAJADORES DE JARDINERÍA Y HORTICULTURA</t>
  </si>
  <si>
    <t>AYUDANTE DE ELABORACIÓN DE ALIMENTOS Y BEBIDAS</t>
  </si>
  <si>
    <t>TRABAJADORES DE CARGA (BRACERO, COTEROS, ESTIBADORES CARGADORES DE CAMIONES)</t>
  </si>
  <si>
    <t>AYUDANTE DE COCINA</t>
  </si>
  <si>
    <t>ACARREADORES DE AGUA Y RECOLECTORES DE LEÑA</t>
  </si>
  <si>
    <t>INGENIEROS ELECTRICISTAS ELÉCTRICOS, ELECTRÓNICOS, DE TELECOMUNICACIONES Y AFINES</t>
  </si>
  <si>
    <t>INGENIEROS ELECTRÓNICOS</t>
  </si>
  <si>
    <t>INGENIEROS DE TELECOMUNICACIONES</t>
  </si>
  <si>
    <t>MÉDICO CIRUJANO GENERAL, PLÁSTICO, ANESTESIÓLOGO.</t>
  </si>
  <si>
    <t>OPERADORES DE INSTALACIONES DE REFINACIÓN DE PETRÓLEO Y GAS NATURAL</t>
  </si>
  <si>
    <t>CONTROLADORES DE PROCESOS DE PRODUCCIÓN DE METALES</t>
  </si>
  <si>
    <t>MAQUINISTAS EN NAVEGACIÓN</t>
  </si>
  <si>
    <t>TRABAJADORES DE LA NAVEGACIÓN DE BUQUES Y EMBARCACIONES</t>
  </si>
  <si>
    <t>PILOTOS DE AVIACIÓN Y AFINES</t>
  </si>
  <si>
    <t>TÉCNICOS EN SEGURIDAD AERONÁUTICA</t>
  </si>
  <si>
    <t>TRABAJADORES DE SERVICIOS DE TRANSPORTE</t>
  </si>
  <si>
    <t>INSTRUCTORES DE CONDUCCIÓN</t>
  </si>
  <si>
    <t>VENDEDORES DE COMBUSTIBLE INCLUYE MONTALLANTERO, CAMBIADOR DE ACEITE, ENGRASE Y AFINES</t>
  </si>
  <si>
    <t>AGRICULTORES Y TRABAJADORES CALIFICADOS PARA PLANTACIONES DE ÁRBOLES Y ARBUSTOS (PODADOR Y RECOLECTOR)</t>
  </si>
  <si>
    <t>TRABAJADOR FORESTAL CALIFICADOS Y AFINES</t>
  </si>
  <si>
    <t>PESCADORES DE AGUA DULCE Y EN AGUAS COSTERAS</t>
  </si>
  <si>
    <t>PESCADORES DE ALTAMAR</t>
  </si>
  <si>
    <t>CAZADORES Y TRAMPEROS</t>
  </si>
  <si>
    <t>MECÁNICOS MONTADORES DE AIRE ACONDICIONADO Y REFRIGERACIÓN</t>
  </si>
  <si>
    <t>PINTORES Y EMPAPELADORES</t>
  </si>
  <si>
    <t>BARNIZADORES Y AFINES</t>
  </si>
  <si>
    <t>SOLDADORES Y OXICORTADORES</t>
  </si>
  <si>
    <t>APELAMBRADORES, PELLEJEROS Y CURTIDORES EN TRATAMIENTO DE PIELES Y PELOS DE ANIMALES</t>
  </si>
  <si>
    <t>MAQUINISTAS DE LOCOMOTORAS</t>
  </si>
  <si>
    <t>GUARDAFRENOS, GUARDAGUJAS Y AGENTES DE MANIOBRAS</t>
  </si>
  <si>
    <t>CONDUCTORES DE MOTOCICLETAS</t>
  </si>
  <si>
    <t>CONDUCTORES DE CAMIONETAS Y VEHÍCULOS LIVIANOS</t>
  </si>
  <si>
    <t>CONDUCTORES DE TAXIS</t>
  </si>
  <si>
    <t>CONDUCTORES DE BUSES MICROBUSES Y TRANVÍAS</t>
  </si>
  <si>
    <t>CONDUCTORES DE CAMIONES Y VEHÍCULOS PESADOS</t>
  </si>
  <si>
    <t>TRABAJADORES DE MAQUINARIA AGRÍCOLA Y FORESTAL MÓVIL</t>
  </si>
  <si>
    <t>TRABAJADORES DE GRÚAS APARATOS ELEVADORES Y AFINES</t>
  </si>
  <si>
    <t>OPERADORES DE MONTACARGAS</t>
  </si>
  <si>
    <t>CONDUCTORES DE VEHÍCULOS ACCIONADO A PEDAL O A BRAZO</t>
  </si>
  <si>
    <t>MENSAJEROS MANDADEROS MALETEROS Y REPARTIDORES</t>
  </si>
  <si>
    <t>PERSONAS QUE REALIZAN TRABAJOS VARIOS</t>
  </si>
  <si>
    <t>INGENIEROS CIVILES.</t>
  </si>
  <si>
    <t>INGENIEROS MEDIO AMBIENTALES</t>
  </si>
  <si>
    <t>INGENIERO MARINO</t>
  </si>
  <si>
    <t>INGENIERO QUÍMICO</t>
  </si>
  <si>
    <t>INGENIEROS DE MINAS METALÚRGICOS Y AFINES</t>
  </si>
  <si>
    <t>INGENIERO DE TRÁFICO, INGENIERO DE ENERGÍA NUCLEAR, INGENIERO DE SALVAMENTO MARÍTIMO.</t>
  </si>
  <si>
    <t>ARQUITECTOS CONSTRUCTORES</t>
  </si>
  <si>
    <t>MÉDICO ESPECIALISTA EN MEDICINA NUCLEAR, MÉDICO RADIÓLOGO, MÉDICO PATÓLOGO FORENSE.</t>
  </si>
  <si>
    <t>PROFESIONALES EN DERECHO NO CLASIFICADOS EN OTROS GRUPOS PRIMARLOS QUE ATIENDEN VÍCTIMAS</t>
  </si>
  <si>
    <t>PROFESIONALES DEL TRABAJO SOCIAL, CONSEJEROS, PSICÓLOGOS PARA ATENCIÓN A VÍCTIMAS</t>
  </si>
  <si>
    <t>ARTISTAS CREATIVOS INTERPRETATIVOS NO CLASIFICADOS EN OTROS GRUPOS PRIMARLOS INCLUYE (ACRÓBATA, EQUILIBRISTA, TRAPECISTA, TORERO Y OTRAS OCUPACIONES RELACIONADA CON ESPECTÁCULOS PÚBLICOS EN ACTIVIDADES EXTREMAS)</t>
  </si>
  <si>
    <t>DELINEANTE DE ARQUITECTURA, DIBUJANTE TÉCNICO, CON INTERVENCIÓN DIRECTA EN OBRAS</t>
  </si>
  <si>
    <t>CONTROLADORES DE INSTALACIONES DE PROCESAMIENTO DE PRODUCTOS QUÍMICOS, FILTRACIÓN Y SEPARACIÓN DE SUSTANCIA QUÍMICAS, PROCESOS QUÍMICOS.</t>
  </si>
  <si>
    <t>CONTROLADOR DE TRÁFICO AÉREO Y MARÍTIMO</t>
  </si>
  <si>
    <t>RADIÓLOGO ORAL, OPERADOR DE EQUIPO AUDIOMÉTRICO, DE ESCÁNER ÓPTICO</t>
  </si>
  <si>
    <t>DETECTIVE PRIVADO</t>
  </si>
  <si>
    <t>ATLETAS Y DEPORTISTAS (DEPORTE EXTREMO)</t>
  </si>
  <si>
    <t>CONTROLADORES ADMINISTRATIVOS DE TRÁFICO AÉREO</t>
  </si>
  <si>
    <t>BOMBEROS Y RESCATISTAS</t>
  </si>
  <si>
    <t>ESCOLTA, GUARDAESPALDAS</t>
  </si>
  <si>
    <t>CONSTRUCTORES DE CASAS</t>
  </si>
  <si>
    <t>ALBAÑILES</t>
  </si>
  <si>
    <t>OPERARIOS EN CEMENTO ARMADO ENFOSCADORES Y AFINES</t>
  </si>
  <si>
    <t>OFICIALES DE LA CONSTRUCCIÓN DE OBRA GRUESA Y AFINES NO CLASIFICADOS EN GRUPOS PRIMARIOS (DEMOLICIÓN, REPARACIÓN Y MANTENIMIENTO DE FACHADAS, ARMADO DE ANDAMIOS, OPERADOS DE-CONSTRUCCIÓN EDIFICIOS DE GRAN ALTURA)</t>
  </si>
  <si>
    <t>TECHADORES</t>
  </si>
  <si>
    <t>CRISTALEROS</t>
  </si>
  <si>
    <t>LIMPIADORES DE FACHADAS, DESHOLLINADORES.</t>
  </si>
  <si>
    <t>MOLDEADORES Y MACHEROS, FUNDICIÓN DE METALES</t>
  </si>
  <si>
    <t>SOLDADORES Y OXICORTADORES (CORTAN METALES CON GAS O ARCO ELÉCTRICO)</t>
  </si>
  <si>
    <t>CHAPISTAS CALDEREROS HORNEROS-EXPOSICIÓN ALTAS TEMPERATURAS</t>
  </si>
  <si>
    <t>MONTADORES DE ESTRUCTURAS METÁLICAS</t>
  </si>
  <si>
    <t>PERSONAL DE SERVICIOS DE PROTECCIÓN NO CLASIFICADOS EN OTROS GRUPOS PRIMARIOS (SALVAVIDAS, SOCORRISTAS)</t>
  </si>
  <si>
    <t>BUZOS</t>
  </si>
  <si>
    <t>FUMIGADORES Y OTROS CONTROLADORES DE PLAGAS Y MALAS HIERBAS</t>
  </si>
  <si>
    <t>TRABAJADORES E OFICIOS RELACIONADOS NO CLASIFICADOS EN OTROS GRUPOS PRIMARIOS TALES COMO LOS QUE MANIPULAN JUEGOS PIROTÉCNICOS.</t>
  </si>
  <si>
    <t>TRABAJADORES DE MÁQUINAS DE MOVIMIENTOS DE TIERRA CONSTRUCCIONES DE VÍAS Y AFINES</t>
  </si>
  <si>
    <t>LIMPIADORES DE VENTANAS</t>
  </si>
  <si>
    <t>CLASIFICADORES DE DESECHOS</t>
  </si>
  <si>
    <t>TRABAJADORES DE MINAS Y CANTERAS</t>
  </si>
  <si>
    <t>TRABAJADORES DE OBRAS PÚBLICAS Y MANTENIMIENTO</t>
  </si>
  <si>
    <t>TRABAJADORES DE LA CONSTRUCCIÓN</t>
  </si>
  <si>
    <t>BRACERO, COTEROS, ESTIBADORES DE EMBARCACIONES AÉREAS, MARÍTIMAS Y/O FLUVIALES</t>
  </si>
  <si>
    <t>RECOLECTORES DE BASURA Y MATERIAL RECICLABLE</t>
  </si>
  <si>
    <t>BARRENDEROS Y AFINES</t>
  </si>
  <si>
    <t>Con la firma contenida en el numeral V el afiliado manifiesta la veracidad de la información registrada y de las autorizaciones contenidas en el capítulo VII DEL FORMULARIO</t>
  </si>
  <si>
    <t>4. Apellidos y nombres</t>
  </si>
  <si>
    <t>II. DATOS BÁSICOS DE IDENTIFICACIÓN DEL AFILIADO</t>
  </si>
  <si>
    <t>A. Afiliación</t>
  </si>
  <si>
    <t>1. Tipo de Trámie</t>
  </si>
  <si>
    <t>2. Tipo de Afiliación</t>
  </si>
  <si>
    <t>Individual</t>
  </si>
  <si>
    <t>7. SEXO</t>
  </si>
  <si>
    <t>8. Fecha Nacimiento</t>
  </si>
  <si>
    <t>9. Entidad Promotora de Salud - EPS</t>
  </si>
  <si>
    <t>10. Administradora de Pensiones</t>
  </si>
  <si>
    <t>11. Ingreso base de cotización - IBC</t>
  </si>
  <si>
    <t>12. Residencia</t>
  </si>
  <si>
    <t>13. Modalidad</t>
  </si>
  <si>
    <t>15. Fotocopia del documento de identificación.</t>
  </si>
  <si>
    <t>16. Formato diligenciado de la identificación de peligros.</t>
  </si>
  <si>
    <t>17. Certificado de resultados del examen pre-ocupacional</t>
  </si>
  <si>
    <t>14. Código de la ocupación u oficio</t>
  </si>
  <si>
    <t>B. Reporte de Novedades</t>
  </si>
  <si>
    <t>15. Clase de Riesgo</t>
  </si>
  <si>
    <t>16. Sitio De Trabajo</t>
  </si>
  <si>
    <t>17. Fecha Inicial</t>
  </si>
  <si>
    <t>18. Fecha Final</t>
  </si>
  <si>
    <t>19. Jornada estalecida</t>
  </si>
  <si>
    <t>20. Tipo de Novedad</t>
  </si>
  <si>
    <t>Teléfono Celular</t>
  </si>
  <si>
    <t>V. DATOS DE REPORTE DE LA NOVEDAD</t>
  </si>
  <si>
    <t>IV. DATOS RELACIONADOS CON EL SITIO DE TRABAJO O DEL LUGAR DONDE SE REALIZA LA PRÁCTICA FORMATIVA</t>
  </si>
  <si>
    <t>VI. DECLARACIONES Y AUTORIZACIONES</t>
  </si>
  <si>
    <t>VII. FIRMAS</t>
  </si>
  <si>
    <t>FORMULARIO UNICO DE AFILIACIÓN Y REPORTE DE NOVEDADES DE TRABAJADORES INDEPENDIENTES VOLUNTARIOS</t>
  </si>
  <si>
    <t>INSTRUCTIVO DE DILIGENCIAMIENTO DEL FORMULARIO DE AFILIACIÓN Y NOVEDADES DEL TRABAJADOR INDEPENDIENTE VOLUNTARIO</t>
  </si>
  <si>
    <t>1. Tipo de trámite (Marque el tipo de trámite Afiliación o Repote Novedades)</t>
  </si>
  <si>
    <t>Afiliación:Se debe seleccionar esta opción cunado se registra una afiliación al SGRL, en condición de traajador dependiente, trabajador independiente o estudiante, siempre que se cumplan las condiciones para ello.</t>
  </si>
  <si>
    <t>Reporte de novedades. Esta opción se da cuando se registra un retiro o algún cambio en los datos básico de identificación o complementarios del afiliado o del responsable de la afiliación o se registran cambios en la información según el / los tipos(s) de novedad(es)</t>
  </si>
  <si>
    <t>Independiente</t>
  </si>
  <si>
    <t>2. Tipo de Afiliado: Marque el tipo de Afiliación</t>
  </si>
  <si>
    <r>
      <rPr>
        <b/>
        <sz val="11"/>
        <color theme="8" tint="-0.499984740745262"/>
        <rFont val="Calibri"/>
        <family val="2"/>
        <scheme val="minor"/>
      </rPr>
      <t>Código</t>
    </r>
    <r>
      <rPr>
        <sz val="11"/>
        <color theme="8" tint="-0.499984740745262"/>
        <rFont val="Calibri"/>
        <family val="2"/>
        <scheme val="minor"/>
      </rPr>
      <t>: Dato Obligatorio. Conforme a la opción marcada identifique y escriba el código corresondientes de acuerdo son la siguiente opción:</t>
    </r>
  </si>
  <si>
    <r>
      <t xml:space="preserve">4. Apellidos y nombres: </t>
    </r>
    <r>
      <rPr>
        <sz val="11"/>
        <color theme="8" tint="-0.499984740745262"/>
        <rFont val="Calibri"/>
        <family val="2"/>
        <scheme val="minor"/>
      </rPr>
      <t>estos datos deben ser registrados en las casillas correspondientes, en forma idéntica a como aparecen en el documento de identificación.
* Primer apellido
* Segundo Apellido
* Primer nombre
* Segundo nombre (Cuando aplique)</t>
    </r>
  </si>
  <si>
    <t>Datos Personal</t>
  </si>
  <si>
    <t>Estos datos deben registrarse para el afiliado al SGRL, según corresponda.</t>
  </si>
  <si>
    <t>Presencial: Trabajo que una persona realiza para una empresa en la sede de la misma.</t>
  </si>
  <si>
    <t>Teletrabajo: Trabajo que una persona realiza para una empresa desde un lugar alejado de la sede de ésta (habitualmente su propio domicilio), por medio de un sistema de telecomunicación.</t>
  </si>
  <si>
    <r>
      <t xml:space="preserve">15. Clase de riesgo: </t>
    </r>
    <r>
      <rPr>
        <sz val="11"/>
        <color theme="8" tint="-0.499984740745262"/>
        <rFont val="Calibri"/>
        <family val="2"/>
        <scheme val="minor"/>
      </rPr>
      <t>dato obligatorio. Identifica y marca con una X la clase de riesgo de quien realiza la afiliación al Sistema General de Riesgos Laborales (SGRL), de acuerdo con las siguientes opciones:</t>
    </r>
  </si>
  <si>
    <t>13. Modalidad del afiliado</t>
  </si>
  <si>
    <r>
      <t xml:space="preserve">14. Código de la ocupación u oficio: </t>
    </r>
    <r>
      <rPr>
        <sz val="11"/>
        <color theme="8" tint="-0.499984740745262"/>
        <rFont val="Calibri"/>
        <family val="2"/>
        <scheme val="minor"/>
      </rPr>
      <t>Registre según corresponda, el código que se encuentra asignado en la tabla de ocupaciones u oficios para el SGRL.</t>
    </r>
  </si>
  <si>
    <t>16. Sitio De Trabajo: Estos datos aplican para el sitio donde desarrollará la actividad.
- Dirección, teléfono fijo. Teléfono celular, correo electrónico ,  Municipio / Distrito, Zon: Urbana o Rural donde se ubia la residencia, Localidad /comuna si existen en su ciudad, Departamento. en el caso de bogotá, D.C., debe escribir en el campo departamento: Bogotá D.C.</t>
  </si>
  <si>
    <t>17. Fecha Inicial: Registra la fecha de inicio del contrato en formato dia, mes, año.</t>
  </si>
  <si>
    <t>18. Fecha Final: Registrar la fecha final del contrato en formato día, mes, año.</t>
  </si>
  <si>
    <t>19. Jornada estalecida para ejeuctar el trabajo o la práctica formativa</t>
  </si>
  <si>
    <t>B</t>
  </si>
  <si>
    <t>C</t>
  </si>
  <si>
    <t>Jornada Única</t>
  </si>
  <si>
    <t>Horario de ejecución de las actividades: Marque con una "x" los días de la semana en que se ejecutará la actividad contatada.</t>
  </si>
  <si>
    <r>
      <t xml:space="preserve">20. Tipo de Novedad: </t>
    </r>
    <r>
      <rPr>
        <sz val="11"/>
        <color theme="8" tint="-0.499984740745262"/>
        <rFont val="Calibri"/>
        <family val="2"/>
        <scheme val="minor"/>
      </rPr>
      <t>marque con una "x" el tipo de novedad a reportar según las siguientes opciones</t>
    </r>
  </si>
  <si>
    <t>Ingreso</t>
  </si>
  <si>
    <t>Retiro por muerte del Afiliado</t>
  </si>
  <si>
    <t>Incapacidad temporal por enfermedad general</t>
  </si>
  <si>
    <t>Licencia de maternidad o paternidad</t>
  </si>
  <si>
    <t>Modificación datos básicos de identificación del afiliado</t>
  </si>
  <si>
    <t>Actualización y corrección datos complementarios del afiliado</t>
  </si>
  <si>
    <t>Modificación ingreso base de cotización</t>
  </si>
  <si>
    <t>ANEXOS</t>
  </si>
  <si>
    <t>Marque con una X las autorizaciones los que apliquen</t>
  </si>
  <si>
    <t>23/06/2023-1425-NT-P-39-00039_V2_06/2023-D001 referencia es la nota 23/06/2023-1425-NT-P-39-00039_V3_06/2023</t>
  </si>
  <si>
    <t xml:space="preserve">23/06/2023-1425-NT-P-39-00039_V2_06/2023-D001 referencia es la nota 23/06/2023-1425-NT-P-39-00039_V3_06/2023     </t>
  </si>
  <si>
    <t>Trabajo en Casa</t>
  </si>
  <si>
    <t>Trabajo Remoto</t>
  </si>
  <si>
    <t>Dependiente Veterano de la fuerza publica</t>
  </si>
  <si>
    <r>
      <rPr>
        <b/>
        <sz val="11"/>
        <color theme="8" tint="-0.499984740745262"/>
        <rFont val="Calibri"/>
        <family val="2"/>
        <scheme val="minor"/>
      </rPr>
      <t>Modalidad</t>
    </r>
    <r>
      <rPr>
        <sz val="11"/>
        <color theme="8" tint="-0.499984740745262"/>
        <rFont val="Calibri"/>
        <family val="2"/>
        <scheme val="minor"/>
      </rPr>
      <t>: Indica si la modalidad de trabajo que se realiza es  Presencial, Teletrabajo, Trabajo en Casa o Trabajo remoto.</t>
    </r>
  </si>
  <si>
    <r>
      <rPr>
        <b/>
        <sz val="11"/>
        <color theme="8" tint="-0.499984740745262"/>
        <rFont val="Calibri"/>
        <family val="2"/>
        <scheme val="minor"/>
      </rPr>
      <t>Código de tipo de trabajador:</t>
    </r>
    <r>
      <rPr>
        <sz val="11"/>
        <color theme="8" tint="-0.499984740745262"/>
        <rFont val="Calibri"/>
        <family val="2"/>
        <scheme val="minor"/>
      </rPr>
      <t xml:space="preserve"> si en la casilla de tipo de trabajador marcaste dependiente o estudiante, indica el código del tipo de trabajador cotizante que corresponda, de acuerdo a la pestaña "código de tipo de trabajador" de este documento. </t>
    </r>
    <r>
      <rPr>
        <sz val="11"/>
        <color rgb="FFFF0000"/>
        <rFont val="Calibri"/>
        <family val="2"/>
        <scheme val="minor"/>
      </rPr>
      <t>De acuerdo a Resolución 978 de 2023, para trabajadores Dependientes y estudiantes</t>
    </r>
  </si>
  <si>
    <t>08</t>
  </si>
  <si>
    <t>Pagador Subsistema Nacional de Voluntarios en Primera Respuesta.</t>
  </si>
  <si>
    <t>13</t>
  </si>
  <si>
    <t>C. Trabajo en Casa</t>
  </si>
  <si>
    <t>D. Trabajo Remoto</t>
  </si>
  <si>
    <t>Permiso de Protección Temporal, es un mecanismo de regulación migratoria y documento de identificación, que autoriza a los migrantes venezolanos a permanecer en el territorio nacional en condiciones de regularidad migratoria especiales, y a ejercer durante si vigencia, cualquier actividad u ocupacional legal en el pais, incluidas aquellas que se desarrollen en virtud de una vinculación o de contrato laboral, sin prejuicio del cumplimiento de los requisitos establecidos en el ordenamiento jurídico colombiano para el ejercicio de las actividades reguladas. Decreto 2016 de 2021.</t>
  </si>
  <si>
    <t>Trabajo en casa: Es la habilitación al servidor público o trabajador del sector privado para desempeñar ransitoriamente sus funciones o actividades laborales por fuera del sitio donde habitualmenten las realiza, sin modificar la naturaleza del contrato o relación laboral, o legal y reglamentaria respectiva, ni tampoco desmejorar las condiciones del contrato laboral, cuando se presenten circunstancias ocasionales, excepcionales o especiales que impidan que el trabajador pueda realizar sus funciones en su lugar de trabajo, privilegiando el uso de las tecnologías de la información y las comunicaciones.</t>
  </si>
  <si>
    <t>Trabajo remoto: Forma de ejecución del contrato de trabajo en la cual toda la relación laboral, desde su inicio hasta su terminación, se debe realizar de manera remota mediante la utilización de tecnologías de la información y las telecomunicaciones u otro medio o mecanismo, donde el empleador y trabajador no interactúan físicamente a los largo de la vinculación contractual. En todo caso, esta forma de ejecuión no comparte los elementos constitutivos y regulados para el teletrabajo y/o trabajo en casa y las normas que lo modifiquen.</t>
  </si>
  <si>
    <t>D.</t>
  </si>
  <si>
    <t>TRABAJO EN CASA</t>
  </si>
  <si>
    <t>TRABAJO REMOTO</t>
  </si>
  <si>
    <t>Colmena Seguros Riesgos Laborales,  informa que la Defensoría del Consumidor Financiero es ejercida por el Dr. Andrés Augusto Garavito Colmenares y Defensor Suplente: César Alejandro Pérez Hamilton Dirección: Av. 19 No. 114-09 Of. 502 Bogotá, Colombia, Teléfonos: (601) 2131370- 2131322 Celular: 321 924 0479 - 323 2322934 - 323 2322911, Web  www.defensoriapgabogadosasociados.com Correo Electrónico defensordelconsumidorfinanciero@colmenaseguros.com</t>
  </si>
  <si>
    <t>13/01/2024-1425-P-39-00039- V3_01/2024-D00I Referencia a Nota Técnica 13/01/2024-1425-NT-P-39-00039- V3_01/2024</t>
  </si>
  <si>
    <r>
      <t>TIPO DE SALARIO</t>
    </r>
    <r>
      <rPr>
        <b/>
        <sz val="8"/>
        <color indexed="10"/>
        <rFont val="Gill Sans MT"/>
        <family val="2"/>
      </rPr>
      <t xml:space="preserve"> (OBLIGATORIO)</t>
    </r>
  </si>
  <si>
    <t>Agremiaciones, asociaciones o congregaciones religiosas</t>
  </si>
  <si>
    <t>Independientes Empresas - Contratante</t>
  </si>
  <si>
    <t>Esta opción es nueva*</t>
  </si>
  <si>
    <t>esta campo se recibe como  1 no como 3,1</t>
  </si>
  <si>
    <t>Hace parte de los dependientes pero tiene una clasificación de tipo de afiliado diferente</t>
  </si>
  <si>
    <t>Aprendices en etapa productiva</t>
  </si>
  <si>
    <t>Dependiente veterano de la fuerza publica</t>
  </si>
  <si>
    <t>B. DEPENDIENTE TRABAJADOR DE TIEMPO PARCIAL CON VARIOS EMPLEADORES</t>
  </si>
  <si>
    <t>A. DEPENDIENTE</t>
  </si>
  <si>
    <t>F.  ESTUDIANTES</t>
  </si>
  <si>
    <t>Tipo de Salario</t>
  </si>
  <si>
    <r>
      <t xml:space="preserve">Tipo salario:  </t>
    </r>
    <r>
      <rPr>
        <sz val="11"/>
        <color theme="8" tint="-0.499984740745262"/>
        <rFont val="Calibri"/>
        <family val="2"/>
        <scheme val="minor"/>
      </rPr>
      <t>Debe indicar si el salario es fijo o variable.</t>
    </r>
  </si>
  <si>
    <r>
      <rPr>
        <b/>
        <sz val="11"/>
        <color theme="8" tint="-0.499984740745262"/>
        <rFont val="Calibri"/>
        <family val="2"/>
        <scheme val="minor"/>
      </rPr>
      <t xml:space="preserve">Sexo de identificación: </t>
    </r>
    <r>
      <rPr>
        <sz val="11"/>
        <color theme="8" tint="-0.499984740745262"/>
        <rFont val="Calibri"/>
        <family val="2"/>
        <scheme val="minor"/>
      </rPr>
      <t>debe relacionar alguna de las opciones M-Masculino o F-Femenino o T -Transexual o NB No binario u Otro.</t>
    </r>
  </si>
  <si>
    <r>
      <t xml:space="preserve">3. Tipo de aportante: </t>
    </r>
    <r>
      <rPr>
        <sz val="11"/>
        <color theme="8" tint="-0.499984740745262"/>
        <rFont val="Calibri"/>
        <family val="2"/>
        <scheme val="minor"/>
      </rPr>
      <t xml:space="preserve">dato obligatorio. Lo suministra quien realiza la afiliación. Identifica el tipo de afiliado y escribe el código correspondiente, de acuerdo con las siguientes opciones:
</t>
    </r>
  </si>
  <si>
    <t>C. 'INDEPENDIENTE</t>
  </si>
  <si>
    <t>CODIGO TIPO COTIZANTE</t>
  </si>
  <si>
    <t>DESCRIPCION</t>
  </si>
  <si>
    <t>Afiliado participe</t>
  </si>
  <si>
    <t>Contribuyente del monotributo riesgos laborales</t>
  </si>
  <si>
    <t>D. Independiente volutario a riesgos laborales</t>
  </si>
  <si>
    <t>E. Trabajador penitenciario indirecto</t>
  </si>
  <si>
    <t>F. ESTUDIANTES</t>
  </si>
  <si>
    <t>Estudiantes aporte solo riesgos laborales (dec 055)</t>
  </si>
  <si>
    <t>Estudiantes de prácticas laborales en el sector público</t>
  </si>
  <si>
    <t>G. Voluntario en primera respuesta</t>
  </si>
  <si>
    <t>Voluntario en primera respuesta aporte solo riesgos laborales</t>
  </si>
  <si>
    <t>*64</t>
  </si>
  <si>
    <t>(APLICA UNICAMENTE PARA FORMULARIO DE INDEPENDIENTE VOLUNTARIO)</t>
  </si>
  <si>
    <t>H. Servicio de utilidad pública</t>
  </si>
  <si>
    <t>*Incluye las mujeres cabeza de familia que presten Servicio de Utilidad Pública</t>
  </si>
  <si>
    <t>No binario</t>
  </si>
  <si>
    <t>Otro</t>
  </si>
  <si>
    <t>7-Suspensión del contrato de trabajo, práctica formativa, trabajo penitenciario indirecto,licencia no remunerada o servicio de utilidad pública</t>
  </si>
  <si>
    <t>12-Actualización del documento de idetificación del responsable de la afiliación.</t>
  </si>
  <si>
    <t>13. Corrección de los datos básicos de identificación del responsable de la afiliación.</t>
  </si>
  <si>
    <t>14, Variación centro de trabajo, practica o actividad</t>
  </si>
  <si>
    <t>15. Cambio de ocupación u oficio del afiliado</t>
  </si>
  <si>
    <t>16- Traslado de ARL</t>
  </si>
  <si>
    <t>17. Licencia parental flexible de tiempo parcial</t>
  </si>
  <si>
    <t>1. Autorización para que la ARL reporte la información que se genere de la afiliación o del reporte de novedades a la base de datos de afiliados vigente y a las entidades públicas que por sus funciones lo requieran.</t>
  </si>
  <si>
    <t>13. Pagador Subsitema Nacional de Voluntarios en Primera Respuesta</t>
  </si>
  <si>
    <t>15. Independientes Empresa - Contratante</t>
  </si>
  <si>
    <t>NB</t>
  </si>
  <si>
    <t>T</t>
  </si>
  <si>
    <t>O</t>
  </si>
  <si>
    <t>0. No Aplica</t>
  </si>
  <si>
    <t>53-Afiliado participe</t>
  </si>
  <si>
    <t>64-Mujeres cabeza de familia que presten Servicio de Utilidad Pública</t>
  </si>
  <si>
    <t>Transexual</t>
  </si>
  <si>
    <t>Suspensión del contrato de trabajo, práctica formativa, trabajo penitenciario indirecto,licencia no remunerada o servicio de utilidad pública</t>
  </si>
  <si>
    <t>Corrección de los datos básicos de identificación del responsable de la afiliación.</t>
  </si>
  <si>
    <t>Licencia parental flexible de tiempo parcial</t>
  </si>
  <si>
    <r>
      <t xml:space="preserve">1. </t>
    </r>
    <r>
      <rPr>
        <sz val="11"/>
        <color theme="8" tint="-0.499984740745262"/>
        <rFont val="Calibri"/>
        <family val="2"/>
        <scheme val="minor"/>
      </rPr>
      <t>Autorización para que la ARL reporte la información que se genere de la afiliación o del reporte de novedades a la base de datos de afiliados vigente y a las entidades públicas que por sus funciones lo requieran.</t>
    </r>
  </si>
  <si>
    <r>
      <t xml:space="preserve">SEXO IDENTIFICACIÓN </t>
    </r>
    <r>
      <rPr>
        <b/>
        <sz val="8"/>
        <color indexed="10"/>
        <rFont val="Gill Sans MT"/>
        <family val="2"/>
      </rPr>
      <t>(OBLIGATORIO)</t>
    </r>
  </si>
  <si>
    <t>Sexo Identificación</t>
  </si>
  <si>
    <t>M/F/T/NB/O</t>
  </si>
  <si>
    <t>Tipo Salario</t>
  </si>
  <si>
    <t>Actualización del documento de idetificación del responsable de la afiliación.</t>
  </si>
  <si>
    <t>Vacaciones, Licencia remunerada</t>
  </si>
  <si>
    <t>Cambio de ocupación u oficio del afiliado.</t>
  </si>
  <si>
    <t>Variación centro de trabajo, práctica o actividad.</t>
  </si>
  <si>
    <t>5. Incapacidad Temporal por accidente de trabajo o enfermedad profesional</t>
  </si>
  <si>
    <t>Incapacidad Temporal por accidente de trabajo o enfermedad profesional</t>
  </si>
  <si>
    <t>6- Vacaciones, Licencia remunerada</t>
  </si>
  <si>
    <t xml:space="preserve">
Independiente voluntario a riesgo laborales. Persona natural que realiza una actividad económica o presta sus servicios de manera personal y por cuenta y riesgo y tenga ingresos iguales o superiores 1smmlv tal como lo establece el Decreto 780 de 2016 y el Decreto 1072 de 2015 o nomra que la modifique o sustituya</t>
  </si>
  <si>
    <r>
      <t xml:space="preserve">5. Tipo de documento de identificación: </t>
    </r>
    <r>
      <rPr>
        <sz val="11"/>
        <color theme="8" tint="-0.499984740745262"/>
        <rFont val="Calibri"/>
        <family val="2"/>
        <scheme val="minor"/>
      </rPr>
      <t>dato obligatorio. Debe colocar en el espacio el código que corresponde al documento con el cual se va a identificar, de acuerdo con las siguientes opciones:</t>
    </r>
  </si>
  <si>
    <r>
      <t xml:space="preserve">6. Número de documento de identificación: </t>
    </r>
    <r>
      <rPr>
        <sz val="11"/>
        <color theme="8" tint="-0.499984740745262"/>
        <rFont val="Calibri"/>
        <family val="2"/>
        <scheme val="minor"/>
      </rPr>
      <t>dato obligatorio. Debe colocar en el espacio el número que corresponde al documento con el cual se va a identificar.</t>
    </r>
  </si>
  <si>
    <r>
      <t>7.Sexo de identificación:</t>
    </r>
    <r>
      <rPr>
        <sz val="11"/>
        <color theme="8" tint="-0.499984740745262"/>
        <rFont val="Calibri"/>
        <family val="2"/>
        <scheme val="minor"/>
      </rPr>
      <t xml:space="preserve"> Dato obligatorio. Marque con una X, la opción: F: femenino o M: Masculino o T: Transexual o NB: No binario u O: otro, según corresponda a la información contenida el documento de identidad, expedido por la Registraduría Nacional del Estado Civil. </t>
    </r>
  </si>
  <si>
    <r>
      <t>8.Fecha de Nacimiento:</t>
    </r>
    <r>
      <rPr>
        <sz val="11"/>
        <color theme="8" tint="-0.499984740745262"/>
        <rFont val="Calibri"/>
        <family val="2"/>
        <scheme val="minor"/>
      </rPr>
      <t xml:space="preserve"> Dato obligatorio. Registre la fecha de nacimiento como figura en el documento de identificación día, mes y año.</t>
    </r>
  </si>
  <si>
    <r>
      <rPr>
        <b/>
        <sz val="11"/>
        <color theme="8" tint="-0.499984740745262"/>
        <rFont val="Calibri"/>
        <family val="2"/>
        <scheme val="minor"/>
      </rPr>
      <t>9. Entidad Promotora de Salud - EPS:</t>
    </r>
    <r>
      <rPr>
        <sz val="11"/>
        <color theme="8" tint="-0.499984740745262"/>
        <rFont val="Calibri"/>
        <family val="2"/>
        <scheme val="minor"/>
      </rPr>
      <t xml:space="preserve"> Escriba el nombre de la Entidad Promotora de Salud (EPS) en la cual se encuentra inscrita</t>
    </r>
  </si>
  <si>
    <r>
      <rPr>
        <b/>
        <sz val="11"/>
        <color theme="8" tint="-0.499984740745262"/>
        <rFont val="Calibri"/>
        <family val="2"/>
        <scheme val="minor"/>
      </rPr>
      <t>10. Administradora de Pensiones.</t>
    </r>
    <r>
      <rPr>
        <sz val="11"/>
        <color theme="8" tint="-0.499984740745262"/>
        <rFont val="Calibri"/>
        <family val="2"/>
        <scheme val="minor"/>
      </rPr>
      <t xml:space="preserve"> Registr el nombre de la entidad administradora de pensiones donde se encuentra afiliado</t>
    </r>
  </si>
  <si>
    <r>
      <rPr>
        <b/>
        <sz val="11"/>
        <color theme="8" tint="-0.499984740745262"/>
        <rFont val="Calibri"/>
        <family val="2"/>
        <scheme val="minor"/>
      </rPr>
      <t>12. Ubicación / Sede Principal:</t>
    </r>
    <r>
      <rPr>
        <sz val="11"/>
        <color theme="8" tint="-0.499984740745262"/>
        <rFont val="Calibri"/>
        <family val="2"/>
        <scheme val="minor"/>
      </rPr>
      <t xml:space="preserve"> Estos datos aplican para quién realiza la afiliación.
- Dirección, teléfono fijo. Teléfono celular, correo electrónico ,  Municipio / Distrito, Zon: Urbana o Rural donde se ubia la residencia, Localidad /comuna si existen en su ciudad, Departamento. en el caso de bogotá, D.C., debe escribir en el campo departamento: Bogotá D.C.</t>
    </r>
  </si>
  <si>
    <r>
      <rPr>
        <b/>
        <sz val="11"/>
        <color theme="8" tint="-0.499984740745262"/>
        <rFont val="Calibri"/>
        <family val="2"/>
        <scheme val="minor"/>
      </rPr>
      <t>11. Ingreso base de cotización - (IBC):</t>
    </r>
    <r>
      <rPr>
        <sz val="11"/>
        <color theme="8" tint="-0.499984740745262"/>
        <rFont val="Calibri"/>
        <family val="2"/>
        <scheme val="minor"/>
      </rPr>
      <t xml:space="preserve"> Registre el valor del salario o del ingreso mensual sobre el cual se va a pagar los aportes al SGRL. El valor señaladodebe ser igual o mayor a 1 SMLMV y menor o igual a 25 SMLMV.
Una vez se diligencie el campo de IBC, se debe seleecionar el tipo de salario:
</t>
    </r>
    <r>
      <rPr>
        <b/>
        <sz val="11"/>
        <color theme="8" tint="-0.499984740745262"/>
        <rFont val="Calibri"/>
        <family val="2"/>
        <scheme val="minor"/>
      </rPr>
      <t>Salario fijo:</t>
    </r>
    <r>
      <rPr>
        <sz val="11"/>
        <color theme="8" tint="-0.499984740745262"/>
        <rFont val="Calibri"/>
        <family val="2"/>
        <scheme val="minor"/>
      </rPr>
      <t xml:space="preserve"> Es aquel en que se paga en contraprestación del servicio siendo el mismo valor en cada periodo de pago (mes, quincena, semana o jornal), de manera que siempre el trabajador el mismo monto. 
</t>
    </r>
    <r>
      <rPr>
        <b/>
        <sz val="11"/>
        <color theme="8" tint="-0.499984740745262"/>
        <rFont val="Calibri"/>
        <family val="2"/>
        <scheme val="minor"/>
      </rPr>
      <t>Salario variable:</t>
    </r>
    <r>
      <rPr>
        <sz val="11"/>
        <color theme="8" tint="-0.499984740745262"/>
        <rFont val="Calibri"/>
        <family val="2"/>
        <scheme val="minor"/>
      </rPr>
      <t xml:space="preserve"> Es una de las formas de estipulación de remuneración, que consiste en la del servicio prestado en virtud del desempeño y cumplimiento de objetivos del trabajador, que se pueden materializar en pagos de comisiones o porcentajes sobre ventas, entre otros.</t>
    </r>
  </si>
  <si>
    <t>CPS-F-216 V9 04/2024</t>
  </si>
  <si>
    <t>Javier Bohórquez Bohórquez</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</si>
</sst>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quot;$&quot;\ * #,##0.00_);_(&quot;$&quot;\ * \(#,##0.00\);_(&quot;$&quot;\ * &quot;-&quot;??_);_(@_)"/>
    <numFmt numFmtId="165" formatCode="_(* #,##0.00_);_(* \(#,##0.00\);_(* &quot;-&quot;??_);_(@_)"/>
    <numFmt numFmtId="166" formatCode="_ * #,##0.00_ ;_ * \-#,##0.00_ ;_ * &quot;-&quot;??_ ;_ @_ "/>
    <numFmt numFmtId="167" formatCode="_ &quot;$&quot;\ * #,##0.00_ ;_ &quot;$&quot;\ * \-#,##0.00_ ;_ &quot;$&quot;\ * &quot;-&quot;??_ ;_ @_ "/>
    <numFmt numFmtId="168" formatCode="_(* #,##0_);_(* \(#,##0\);_(* &quot;-&quot;??_);_(@_)"/>
    <numFmt numFmtId="169" formatCode="_(&quot;$&quot;\ * #,##0_);_(&quot;$&quot;\ * \(#,##0\);_(&quot;$&quot;\ * &quot;-&quot;??_);_(@_)"/>
    <numFmt numFmtId="170" formatCode="0;[Red]0"/>
    <numFmt numFmtId="171" formatCode="_(* #,##0_);_(* \(#,##0\);_(* \-_);_(@_)"/>
    <numFmt numFmtId="172" formatCode="_-* #,##0_-;\-* #,##0_-;_-* \-_-;_-@_-"/>
    <numFmt numFmtId="173" formatCode="_(* #,##0.00_);_(* \(#,##0.00\);_(* \-??_);_(@_)"/>
    <numFmt numFmtId="174" formatCode="_(&quot;$ &quot;* #,##0_);_(&quot;$ &quot;* \(#,##0\);_(&quot;$ &quot;* \-_);_(@_)"/>
  </numFmts>
  <fonts count="70">
    <font>
      <sz val="11"/>
      <color theme="1"/>
      <name val="Calibri"/>
      <family val="2"/>
      <scheme val="minor"/>
    </font>
    <font>
      <sz val="11"/>
      <color theme="1"/>
      <name val="Calibri"/>
      <family val="2"/>
      <scheme val="minor"/>
    </font>
    <font>
      <sz val="10"/>
      <name val="Arial"/>
      <family val="2"/>
    </font>
    <font>
      <sz val="11"/>
      <color indexed="8"/>
      <name val="Calibri"/>
      <family val="2"/>
    </font>
    <font>
      <sz val="10"/>
      <name val="Verdana   "/>
    </font>
    <font>
      <b/>
      <sz val="11"/>
      <color theme="8" tint="-0.499984740745262"/>
      <name val="Calibri"/>
      <family val="2"/>
      <scheme val="minor"/>
    </font>
    <font>
      <sz val="11"/>
      <color theme="8" tint="-0.499984740745262"/>
      <name val="Calibri"/>
      <family val="2"/>
      <scheme val="minor"/>
    </font>
    <font>
      <i/>
      <sz val="11"/>
      <color theme="8" tint="-0.499984740745262"/>
      <name val="Calibri"/>
      <family val="2"/>
      <scheme val="minor"/>
    </font>
    <font>
      <sz val="10"/>
      <color theme="0"/>
      <name val="Calibri"/>
      <family val="2"/>
      <scheme val="minor"/>
    </font>
    <font>
      <b/>
      <sz val="10"/>
      <color theme="8" tint="-0.499984740745262"/>
      <name val="Calibri"/>
      <family val="2"/>
      <scheme val="minor"/>
    </font>
    <font>
      <sz val="10"/>
      <color theme="8" tint="-0.499984740745262"/>
      <name val="Calibri"/>
      <family val="2"/>
      <scheme val="minor"/>
    </font>
    <font>
      <b/>
      <sz val="12"/>
      <color theme="8" tint="-0.499984740745262"/>
      <name val="Calibri"/>
      <family val="2"/>
      <scheme val="minor"/>
    </font>
    <font>
      <b/>
      <sz val="14"/>
      <color theme="8" tint="-0.499984740745262"/>
      <name val="Calibri"/>
      <family val="2"/>
      <scheme val="minor"/>
    </font>
    <font>
      <sz val="12"/>
      <color theme="8" tint="-0.499984740745262"/>
      <name val="Calibri"/>
      <family val="2"/>
      <scheme val="minor"/>
    </font>
    <font>
      <b/>
      <sz val="11"/>
      <color rgb="FFFF0000"/>
      <name val="Calibri"/>
      <family val="2"/>
      <scheme val="minor"/>
    </font>
    <font>
      <sz val="11"/>
      <color theme="0"/>
      <name val="Calibri"/>
      <family val="2"/>
      <scheme val="minor"/>
    </font>
    <font>
      <b/>
      <sz val="11"/>
      <color theme="0"/>
      <name val="Calibri"/>
      <family val="2"/>
      <scheme val="minor"/>
    </font>
    <font>
      <b/>
      <sz val="14"/>
      <color rgb="FFFF0000"/>
      <name val="Calibri"/>
      <family val="2"/>
      <scheme val="minor"/>
    </font>
    <font>
      <b/>
      <i/>
      <sz val="11"/>
      <color theme="8" tint="-0.499984740745262"/>
      <name val="Calibri"/>
      <family val="2"/>
      <scheme val="minor"/>
    </font>
    <font>
      <b/>
      <sz val="10"/>
      <color rgb="FFFF0000"/>
      <name val="Calibri"/>
      <family val="2"/>
      <scheme val="minor"/>
    </font>
    <font>
      <sz val="11"/>
      <color indexed="8"/>
      <name val="Gill Sans MT"/>
      <family val="2"/>
    </font>
    <font>
      <sz val="11"/>
      <name val="Gill Sans MT"/>
      <family val="2"/>
    </font>
    <font>
      <sz val="11"/>
      <color theme="2" tint="-0.89999084444715716"/>
      <name val="Gill Sans MT"/>
      <family val="2"/>
    </font>
    <font>
      <b/>
      <sz val="14"/>
      <color indexed="8"/>
      <name val="Gill Sans MT"/>
      <family val="2"/>
    </font>
    <font>
      <sz val="11"/>
      <color indexed="9"/>
      <name val="Gill Sans MT"/>
      <family val="2"/>
    </font>
    <font>
      <sz val="11"/>
      <color theme="0"/>
      <name val="Gill Sans MT"/>
      <family val="2"/>
    </font>
    <font>
      <sz val="10"/>
      <color indexed="8"/>
      <name val="Arial"/>
      <family val="2"/>
    </font>
    <font>
      <sz val="10"/>
      <color theme="0"/>
      <name val="Gill Sans MT"/>
      <family val="2"/>
    </font>
    <font>
      <b/>
      <sz val="11"/>
      <color indexed="8"/>
      <name val="Gill Sans MT"/>
      <family val="2"/>
    </font>
    <font>
      <b/>
      <i/>
      <sz val="11"/>
      <color indexed="8"/>
      <name val="Gill Sans MT"/>
      <family val="2"/>
    </font>
    <font>
      <i/>
      <sz val="11"/>
      <color indexed="8"/>
      <name val="Gill Sans MT"/>
      <family val="2"/>
    </font>
    <font>
      <b/>
      <sz val="11"/>
      <name val="Gill Sans MT"/>
      <family val="2"/>
    </font>
    <font>
      <b/>
      <sz val="11"/>
      <color indexed="10"/>
      <name val="Gill Sans MT"/>
      <family val="2"/>
    </font>
    <font>
      <b/>
      <sz val="8"/>
      <name val="Gill Sans MT"/>
      <family val="2"/>
    </font>
    <font>
      <b/>
      <sz val="8"/>
      <color indexed="10"/>
      <name val="Gill Sans MT"/>
      <family val="2"/>
    </font>
    <font>
      <b/>
      <sz val="11"/>
      <color theme="0"/>
      <name val="Gill Sans MT"/>
      <family val="2"/>
    </font>
    <font>
      <u/>
      <sz val="11"/>
      <color indexed="12"/>
      <name val="Calibri"/>
      <family val="2"/>
    </font>
    <font>
      <u/>
      <sz val="11"/>
      <color indexed="12"/>
      <name val="Gill Sans MT"/>
      <family val="2"/>
    </font>
    <font>
      <b/>
      <sz val="12"/>
      <name val="Gill Sans MT"/>
      <family val="2"/>
    </font>
    <font>
      <sz val="12"/>
      <name val="Gill Sans MT"/>
      <family val="2"/>
    </font>
    <font>
      <sz val="8"/>
      <color indexed="8"/>
      <name val="Gill Sans MT"/>
      <family val="2"/>
    </font>
    <font>
      <sz val="12"/>
      <color indexed="63"/>
      <name val="Gill Sans MT"/>
      <family val="2"/>
    </font>
    <font>
      <b/>
      <sz val="8"/>
      <color indexed="8"/>
      <name val="Tahoma"/>
      <family val="2"/>
    </font>
    <font>
      <sz val="8"/>
      <color indexed="8"/>
      <name val="Tahoma"/>
      <family val="2"/>
    </font>
    <font>
      <sz val="9"/>
      <color indexed="81"/>
      <name val="Tahoma"/>
      <family val="2"/>
    </font>
    <font>
      <u/>
      <sz val="11"/>
      <color indexed="30"/>
      <name val="Calibri"/>
      <family val="2"/>
    </font>
    <font>
      <sz val="10"/>
      <color theme="8" tint="-0.249977111117893"/>
      <name val="Calibri"/>
      <family val="2"/>
      <scheme val="minor"/>
    </font>
    <font>
      <b/>
      <sz val="10"/>
      <color theme="0"/>
      <name val="Calibri"/>
      <family val="2"/>
      <scheme val="minor"/>
    </font>
    <font>
      <sz val="11"/>
      <name val="Calibri"/>
      <family val="2"/>
      <scheme val="minor"/>
    </font>
    <font>
      <sz val="10"/>
      <name val="Calibri"/>
      <family val="2"/>
      <scheme val="minor"/>
    </font>
    <font>
      <sz val="10"/>
      <color theme="1"/>
      <name val="Arial"/>
      <family val="2"/>
    </font>
    <font>
      <sz val="8"/>
      <name val="Calibri"/>
      <family val="2"/>
      <scheme val="minor"/>
    </font>
    <font>
      <sz val="9"/>
      <color theme="1"/>
      <name val="Gill Sans MT"/>
      <family val="2"/>
    </font>
    <font>
      <b/>
      <sz val="10"/>
      <color theme="8" tint="0.39997558519241921"/>
      <name val="Calibri"/>
      <family val="2"/>
      <scheme val="minor"/>
    </font>
    <font>
      <b/>
      <sz val="10"/>
      <color theme="8" tint="-0.249977111117893"/>
      <name val="Gill Sans MT"/>
      <family val="2"/>
    </font>
    <font>
      <sz val="10"/>
      <color theme="8" tint="-0.249977111117893"/>
      <name val="Gill Sans MT"/>
      <family val="2"/>
    </font>
    <font>
      <sz val="11"/>
      <color rgb="FFFF0000"/>
      <name val="Calibri"/>
      <family val="2"/>
      <scheme val="minor"/>
    </font>
    <font>
      <b/>
      <u/>
      <sz val="11"/>
      <color rgb="FFC00000"/>
      <name val="Gill Sans MT"/>
      <family val="2"/>
    </font>
    <font>
      <sz val="10"/>
      <color theme="1"/>
      <name val="Calibri"/>
      <family val="2"/>
      <scheme val="minor"/>
    </font>
    <font>
      <sz val="11"/>
      <color theme="3"/>
      <name val="Calibri"/>
      <family val="2"/>
      <scheme val="minor"/>
    </font>
    <font>
      <b/>
      <sz val="10"/>
      <color theme="3"/>
      <name val="Calibri"/>
      <family val="2"/>
      <scheme val="minor"/>
    </font>
    <font>
      <u/>
      <sz val="11"/>
      <color rgb="FFC00000"/>
      <name val="Calibri"/>
      <family val="2"/>
      <scheme val="minor"/>
    </font>
    <font>
      <b/>
      <sz val="11"/>
      <color rgb="FFC00000"/>
      <name val="Gill Sans MT"/>
      <family val="2"/>
    </font>
    <font>
      <b/>
      <sz val="11"/>
      <color theme="1"/>
      <name val="Calibri"/>
      <family val="2"/>
      <scheme val="minor"/>
    </font>
    <font>
      <b/>
      <sz val="10"/>
      <color theme="1"/>
      <name val="Calibri"/>
      <family val="2"/>
      <scheme val="minor"/>
    </font>
    <font>
      <b/>
      <sz val="10"/>
      <name val="Arial"/>
      <family val="2"/>
    </font>
    <font>
      <b/>
      <sz val="16"/>
      <color theme="8" tint="-0.499984740745262"/>
      <name val="Gill Sans MT"/>
      <family val="2"/>
    </font>
    <font>
      <b/>
      <sz val="14"/>
      <color theme="8" tint="-0.499984740745262"/>
      <name val="Gill Sans MT"/>
      <family val="2"/>
    </font>
    <font>
      <sz val="8"/>
      <name val="Gill Sans MT"/>
      <family val="2"/>
    </font>
    <font>
      <sz val="14"/>
      <color theme="8" tint="-0.499984740745262"/>
      <name val="Calibri"/>
      <family val="2"/>
      <scheme val="minor"/>
    </font>
  </fonts>
  <fills count="25">
    <fill>
      <patternFill patternType="none"/>
    </fill>
    <fill>
      <patternFill patternType="gray125"/>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249977111117893"/>
        <bgColor indexed="26"/>
      </patternFill>
    </fill>
    <fill>
      <patternFill patternType="solid">
        <fgColor rgb="FFFFCC00"/>
        <bgColor indexed="64"/>
      </patternFill>
    </fill>
    <fill>
      <patternFill patternType="solid">
        <fgColor rgb="FFFFAC05"/>
        <bgColor indexed="64"/>
      </patternFill>
    </fill>
    <fill>
      <patternFill patternType="solid">
        <fgColor rgb="FFFFE67D"/>
        <bgColor indexed="64"/>
      </patternFill>
    </fill>
    <fill>
      <patternFill patternType="solid">
        <fgColor rgb="FFFFD72F"/>
        <bgColor indexed="64"/>
      </patternFill>
    </fill>
    <fill>
      <patternFill patternType="solid">
        <fgColor rgb="FFF2BE00"/>
        <bgColor indexed="64"/>
      </patternFill>
    </fill>
    <fill>
      <patternFill patternType="solid">
        <fgColor theme="8" tint="0.39997558519241921"/>
        <bgColor theme="4" tint="0.79998168889431442"/>
      </patternFill>
    </fill>
    <fill>
      <patternFill patternType="solid">
        <fgColor indexed="51"/>
        <bgColor indexed="13"/>
      </patternFill>
    </fill>
    <fill>
      <patternFill patternType="solid">
        <fgColor indexed="42"/>
        <bgColor indexed="27"/>
      </patternFill>
    </fill>
    <fill>
      <patternFill patternType="solid">
        <fgColor indexed="9"/>
        <bgColor indexed="27"/>
      </patternFill>
    </fill>
    <fill>
      <patternFill patternType="solid">
        <fgColor indexed="27"/>
        <bgColor indexed="41"/>
      </patternFill>
    </fill>
    <fill>
      <patternFill patternType="solid">
        <fgColor indexed="43"/>
        <bgColor indexed="26"/>
      </patternFill>
    </fill>
    <fill>
      <patternFill patternType="solid">
        <fgColor indexed="44"/>
        <bgColor indexed="24"/>
      </patternFill>
    </fill>
    <fill>
      <patternFill patternType="solid">
        <fgColor indexed="41"/>
        <bgColor indexed="27"/>
      </patternFill>
    </fill>
    <fill>
      <patternFill patternType="solid">
        <fgColor indexed="41"/>
        <bgColor indexed="31"/>
      </patternFill>
    </fill>
    <fill>
      <patternFill patternType="solid">
        <fgColor indexed="26"/>
        <bgColor indexed="43"/>
      </patternFill>
    </fill>
    <fill>
      <patternFill patternType="solid">
        <fgColor indexed="24"/>
        <bgColor indexed="44"/>
      </patternFill>
    </fill>
    <fill>
      <patternFill patternType="solid">
        <fgColor rgb="FFFFFF00"/>
        <bgColor indexed="64"/>
      </patternFill>
    </fill>
  </fills>
  <borders count="307">
    <border>
      <left/>
      <right/>
      <top/>
      <bottom/>
      <diagonal/>
    </border>
    <border>
      <left style="thin">
        <color theme="8" tint="-0.499984740745262"/>
      </left>
      <right/>
      <top style="thin">
        <color theme="8" tint="-0.499984740745262"/>
      </top>
      <bottom/>
      <diagonal/>
    </border>
    <border>
      <left/>
      <right/>
      <top style="thin">
        <color theme="8" tint="-0.499984740745262"/>
      </top>
      <bottom/>
      <diagonal/>
    </border>
    <border>
      <left/>
      <right style="thin">
        <color theme="8" tint="-0.499984740745262"/>
      </right>
      <top style="thin">
        <color theme="8" tint="-0.499984740745262"/>
      </top>
      <bottom/>
      <diagonal/>
    </border>
    <border>
      <left/>
      <right/>
      <top/>
      <bottom style="thin">
        <color theme="8" tint="-0.499984740745262"/>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top/>
      <bottom style="thin">
        <color theme="8" tint="-0.499984740745262"/>
      </bottom>
      <diagonal/>
    </border>
    <border>
      <left/>
      <right style="thin">
        <color theme="8" tint="-0.499984740745262"/>
      </right>
      <top/>
      <bottom style="thin">
        <color theme="8" tint="-0.499984740745262"/>
      </bottom>
      <diagonal/>
    </border>
    <border>
      <left style="medium">
        <color theme="8" tint="-0.249977111117893"/>
      </left>
      <right style="thin">
        <color theme="8" tint="-0.249977111117893"/>
      </right>
      <top style="medium">
        <color theme="8" tint="-0.249977111117893"/>
      </top>
      <bottom style="medium">
        <color theme="8" tint="-0.249977111117893"/>
      </bottom>
      <diagonal/>
    </border>
    <border>
      <left style="thin">
        <color theme="8" tint="-0.249977111117893"/>
      </left>
      <right style="thin">
        <color theme="8" tint="-0.249977111117893"/>
      </right>
      <top style="medium">
        <color theme="8" tint="-0.249977111117893"/>
      </top>
      <bottom style="medium">
        <color theme="8" tint="-0.249977111117893"/>
      </bottom>
      <diagonal/>
    </border>
    <border>
      <left/>
      <right/>
      <top/>
      <bottom style="thin">
        <color theme="4"/>
      </bottom>
      <diagonal/>
    </border>
    <border>
      <left style="thin">
        <color theme="4"/>
      </left>
      <right/>
      <top style="thin">
        <color theme="4"/>
      </top>
      <bottom style="thin">
        <color theme="4"/>
      </bottom>
      <diagonal/>
    </border>
    <border>
      <left style="thin">
        <color theme="4"/>
      </left>
      <right/>
      <top/>
      <bottom/>
      <diagonal/>
    </border>
    <border>
      <left style="thin">
        <color theme="4"/>
      </left>
      <right style="thin">
        <color theme="4"/>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style="thin">
        <color theme="4"/>
      </left>
      <right/>
      <top style="thin">
        <color theme="4"/>
      </top>
      <bottom/>
      <diagonal/>
    </border>
    <border>
      <left/>
      <right/>
      <top style="thin">
        <color theme="4"/>
      </top>
      <bottom/>
      <diagonal/>
    </border>
    <border>
      <left style="thin">
        <color theme="4"/>
      </left>
      <right style="thin">
        <color theme="4"/>
      </right>
      <top/>
      <bottom style="thin">
        <color theme="4"/>
      </bottom>
      <diagonal/>
    </border>
    <border>
      <left style="thin">
        <color theme="4"/>
      </left>
      <right style="thin">
        <color theme="4"/>
      </right>
      <top style="thin">
        <color theme="4"/>
      </top>
      <bottom/>
      <diagonal/>
    </border>
    <border>
      <left/>
      <right style="thin">
        <color theme="4"/>
      </right>
      <top style="thin">
        <color theme="4"/>
      </top>
      <bottom/>
      <diagonal/>
    </border>
    <border>
      <left style="thin">
        <color theme="8" tint="-0.249977111117893"/>
      </left>
      <right style="medium">
        <color theme="8" tint="-0.249977111117893"/>
      </right>
      <top style="medium">
        <color theme="8" tint="-0.249977111117893"/>
      </top>
      <bottom style="medium">
        <color theme="8" tint="-0.249977111117893"/>
      </bottom>
      <diagonal/>
    </border>
    <border>
      <left style="thin">
        <color theme="8" tint="-0.249977111117893"/>
      </left>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style="thin">
        <color theme="8" tint="-0.249977111117893"/>
      </right>
      <top/>
      <bottom style="thin">
        <color theme="8" tint="-0.249977111117893"/>
      </bottom>
      <diagonal/>
    </border>
    <border>
      <left style="thin">
        <color theme="8" tint="-0.249977111117893"/>
      </left>
      <right style="thin">
        <color theme="8" tint="-0.249977111117893"/>
      </right>
      <top/>
      <bottom style="thin">
        <color theme="8" tint="-0.249977111117893"/>
      </bottom>
      <diagonal/>
    </border>
    <border>
      <left style="thin">
        <color theme="8" tint="-0.249977111117893"/>
      </left>
      <right style="medium">
        <color theme="8" tint="-0.249977111117893"/>
      </right>
      <top/>
      <bottom style="thin">
        <color theme="8" tint="-0.249977111117893"/>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right style="thin">
        <color theme="8" tint="-0.249977111117893"/>
      </right>
      <top style="thin">
        <color theme="8" tint="-0.249977111117893"/>
      </top>
      <bottom style="medium">
        <color theme="8" tint="-0.249977111117893"/>
      </bottom>
      <diagonal/>
    </border>
    <border>
      <left style="thin">
        <color theme="8" tint="-0.249977111117893"/>
      </left>
      <right style="thin">
        <color theme="8" tint="-0.249977111117893"/>
      </right>
      <top style="thin">
        <color theme="8" tint="-0.249977111117893"/>
      </top>
      <bottom style="medium">
        <color theme="8" tint="-0.249977111117893"/>
      </bottom>
      <diagonal/>
    </border>
    <border>
      <left style="thin">
        <color theme="8" tint="-0.249977111117893"/>
      </left>
      <right style="thin">
        <color theme="8" tint="-0.249977111117893"/>
      </right>
      <top/>
      <bottom style="medium">
        <color theme="8" tint="-0.249977111117893"/>
      </bottom>
      <diagonal/>
    </border>
    <border>
      <left style="thin">
        <color theme="8" tint="-0.249977111117893"/>
      </left>
      <right style="medium">
        <color theme="8" tint="-0.249977111117893"/>
      </right>
      <top/>
      <bottom style="medium">
        <color theme="8" tint="-0.249977111117893"/>
      </bottom>
      <diagonal/>
    </border>
    <border>
      <left style="thin">
        <color theme="8" tint="-0.249977111117893"/>
      </left>
      <right/>
      <top style="thin">
        <color theme="8" tint="-0.249977111117893"/>
      </top>
      <bottom/>
      <diagonal/>
    </border>
    <border>
      <left/>
      <right style="thin">
        <color theme="8" tint="-0.249977111117893"/>
      </right>
      <top style="thin">
        <color theme="8" tint="-0.249977111117893"/>
      </top>
      <bottom/>
      <diagonal/>
    </border>
    <border>
      <left/>
      <right/>
      <top style="thin">
        <color theme="8" tint="-0.249977111117893"/>
      </top>
      <bottom/>
      <diagonal/>
    </border>
    <border>
      <left style="thin">
        <color theme="8" tint="-0.249977111117893"/>
      </left>
      <right/>
      <top/>
      <bottom style="thin">
        <color theme="8" tint="-0.249977111117893"/>
      </bottom>
      <diagonal/>
    </border>
    <border>
      <left/>
      <right/>
      <top/>
      <bottom style="thin">
        <color theme="8" tint="-0.249977111117893"/>
      </bottom>
      <diagonal/>
    </border>
    <border>
      <left style="thin">
        <color theme="8" tint="-0.249977111117893"/>
      </left>
      <right/>
      <top/>
      <bottom/>
      <diagonal/>
    </border>
    <border>
      <left/>
      <right style="thin">
        <color theme="8" tint="-0.249977111117893"/>
      </right>
      <top/>
      <bottom/>
      <diagonal/>
    </border>
    <border>
      <left style="thin">
        <color theme="8" tint="-0.249977111117893"/>
      </left>
      <right/>
      <top style="medium">
        <color theme="8" tint="-0.249977111117893"/>
      </top>
      <bottom style="thin">
        <color theme="8" tint="-0.249977111117893"/>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style="thin">
        <color theme="4"/>
      </right>
      <top style="medium">
        <color theme="4"/>
      </top>
      <bottom style="medium">
        <color theme="4"/>
      </bottom>
      <diagonal/>
    </border>
    <border>
      <left style="thin">
        <color theme="4"/>
      </left>
      <right style="thin">
        <color theme="4"/>
      </right>
      <top style="medium">
        <color theme="4"/>
      </top>
      <bottom style="medium">
        <color theme="4"/>
      </bottom>
      <diagonal/>
    </border>
    <border>
      <left style="thin">
        <color theme="4"/>
      </left>
      <right style="medium">
        <color theme="4"/>
      </right>
      <top style="medium">
        <color theme="4"/>
      </top>
      <bottom style="medium">
        <color theme="4"/>
      </bottom>
      <diagonal/>
    </border>
    <border>
      <left/>
      <right/>
      <top style="medium">
        <color theme="4"/>
      </top>
      <bottom style="medium">
        <color theme="4"/>
      </bottom>
      <diagonal/>
    </border>
    <border>
      <left style="medium">
        <color theme="4"/>
      </left>
      <right/>
      <top/>
      <bottom style="medium">
        <color theme="4"/>
      </bottom>
      <diagonal/>
    </border>
    <border>
      <left/>
      <right/>
      <top/>
      <bottom style="medium">
        <color theme="4"/>
      </bottom>
      <diagonal/>
    </border>
    <border>
      <left style="thin">
        <color theme="4"/>
      </left>
      <right style="thin">
        <color theme="4"/>
      </right>
      <top/>
      <bottom/>
      <diagonal/>
    </border>
    <border>
      <left/>
      <right style="medium">
        <color theme="4"/>
      </right>
      <top/>
      <bottom style="medium">
        <color theme="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thin">
        <color theme="8" tint="-0.249977111117893"/>
      </left>
      <right style="thin">
        <color theme="8" tint="-0.249977111117893"/>
      </right>
      <top style="thin">
        <color theme="8" tint="-0.249977111117893"/>
      </top>
      <bottom style="thin">
        <color theme="4"/>
      </bottom>
      <diagonal/>
    </border>
    <border>
      <left/>
      <right/>
      <top/>
      <bottom style="thick">
        <color theme="4"/>
      </bottom>
      <diagonal/>
    </border>
    <border>
      <left style="medium">
        <color theme="4"/>
      </left>
      <right/>
      <top/>
      <bottom/>
      <diagonal/>
    </border>
    <border>
      <left/>
      <right style="medium">
        <color theme="4"/>
      </right>
      <top/>
      <bottom/>
      <diagonal/>
    </border>
    <border>
      <left/>
      <right style="thick">
        <color theme="4"/>
      </right>
      <top/>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diagonal/>
    </border>
    <border>
      <left style="thick">
        <color theme="4"/>
      </left>
      <right/>
      <top/>
      <bottom style="thick">
        <color theme="4"/>
      </bottom>
      <diagonal/>
    </border>
    <border>
      <left/>
      <right style="thick">
        <color theme="4"/>
      </right>
      <top/>
      <bottom style="thick">
        <color theme="4"/>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medium">
        <color theme="8" tint="-0.249977111117893"/>
      </left>
      <right style="thin">
        <color theme="4"/>
      </right>
      <top style="medium">
        <color theme="8" tint="-0.249977111117893"/>
      </top>
      <bottom style="thin">
        <color theme="4"/>
      </bottom>
      <diagonal/>
    </border>
    <border>
      <left style="medium">
        <color theme="8" tint="-0.249977111117893"/>
      </left>
      <right style="thin">
        <color theme="4"/>
      </right>
      <top style="thin">
        <color theme="4"/>
      </top>
      <bottom style="medium">
        <color theme="8" tint="-0.249977111117893"/>
      </bottom>
      <diagonal/>
    </border>
    <border>
      <left style="medium">
        <color theme="8" tint="-0.249977111117893"/>
      </left>
      <right/>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right style="medium">
        <color theme="8" tint="-0.249977111117893"/>
      </right>
      <top style="medium">
        <color theme="8" tint="-0.249977111117893"/>
      </top>
      <bottom/>
      <diagonal/>
    </border>
    <border>
      <left style="medium">
        <color theme="8" tint="-0.249977111117893"/>
      </left>
      <right/>
      <top/>
      <bottom style="medium">
        <color theme="8" tint="-0.249977111117893"/>
      </bottom>
      <diagonal/>
    </border>
    <border>
      <left/>
      <right/>
      <top/>
      <bottom style="medium">
        <color theme="8" tint="-0.249977111117893"/>
      </bottom>
      <diagonal/>
    </border>
    <border>
      <left/>
      <right style="medium">
        <color theme="8" tint="-0.249977111117893"/>
      </right>
      <top/>
      <bottom style="medium">
        <color theme="8" tint="-0.249977111117893"/>
      </bottom>
      <diagonal/>
    </border>
    <border>
      <left style="medium">
        <color theme="8" tint="-0.249977111117893"/>
      </left>
      <right/>
      <top style="medium">
        <color theme="8" tint="-0.249977111117893"/>
      </top>
      <bottom style="medium">
        <color theme="8" tint="-0.249977111117893"/>
      </bottom>
      <diagonal/>
    </border>
    <border>
      <left/>
      <right/>
      <top style="medium">
        <color theme="8" tint="-0.249977111117893"/>
      </top>
      <bottom style="medium">
        <color theme="8" tint="-0.249977111117893"/>
      </bottom>
      <diagonal/>
    </border>
    <border>
      <left/>
      <right style="medium">
        <color theme="8" tint="-0.249977111117893"/>
      </right>
      <top style="medium">
        <color theme="8" tint="-0.249977111117893"/>
      </top>
      <bottom style="medium">
        <color theme="8" tint="-0.249977111117893"/>
      </bottom>
      <diagonal/>
    </border>
    <border>
      <left style="medium">
        <color theme="8" tint="-0.249977111117893"/>
      </left>
      <right style="thin">
        <color theme="8" tint="-0.249977111117893"/>
      </right>
      <top style="thin">
        <color theme="8" tint="-0.249977111117893"/>
      </top>
      <bottom style="medium">
        <color theme="8" tint="-0.249977111117893"/>
      </bottom>
      <diagonal/>
    </border>
    <border>
      <left/>
      <right style="medium">
        <color theme="8" tint="-0.249977111117893"/>
      </right>
      <top/>
      <bottom/>
      <diagonal/>
    </border>
    <border>
      <left style="medium">
        <color theme="8" tint="-0.249977111117893"/>
      </left>
      <right style="thin">
        <color theme="8" tint="-0.249977111117893"/>
      </right>
      <top style="medium">
        <color theme="8" tint="-0.249977111117893"/>
      </top>
      <bottom/>
      <diagonal/>
    </border>
    <border>
      <left style="medium">
        <color theme="8" tint="-0.249977111117893"/>
      </left>
      <right style="thin">
        <color theme="8" tint="-0.249977111117893"/>
      </right>
      <top/>
      <bottom style="medium">
        <color theme="8" tint="-0.249977111117893"/>
      </bottom>
      <diagonal/>
    </border>
    <border>
      <left style="thin">
        <color theme="4"/>
      </left>
      <right/>
      <top style="medium">
        <color theme="4"/>
      </top>
      <bottom style="medium">
        <color theme="4"/>
      </bottom>
      <diagonal/>
    </border>
    <border>
      <left style="medium">
        <color theme="8" tint="-0.249977111117893"/>
      </left>
      <right style="thin">
        <color theme="4"/>
      </right>
      <top style="medium">
        <color theme="8" tint="-0.249977111117893"/>
      </top>
      <bottom style="medium">
        <color theme="8" tint="-0.249977111117893"/>
      </bottom>
      <diagonal/>
    </border>
    <border>
      <left style="thin">
        <color theme="4"/>
      </left>
      <right style="thin">
        <color theme="4"/>
      </right>
      <top style="medium">
        <color theme="8" tint="-0.249977111117893"/>
      </top>
      <bottom style="medium">
        <color theme="8" tint="-0.249977111117893"/>
      </bottom>
      <diagonal/>
    </border>
    <border>
      <left style="medium">
        <color theme="8" tint="-0.249977111117893"/>
      </left>
      <right style="medium">
        <color theme="8" tint="-0.249977111117893"/>
      </right>
      <top style="medium">
        <color theme="8" tint="-0.249977111117893"/>
      </top>
      <bottom style="medium">
        <color theme="8" tint="-0.249977111117893"/>
      </bottom>
      <diagonal/>
    </border>
    <border>
      <left/>
      <right style="thin">
        <color theme="8" tint="-0.249977111117893"/>
      </right>
      <top style="medium">
        <color theme="8" tint="-0.249977111117893"/>
      </top>
      <bottom style="thin">
        <color theme="8" tint="-0.249977111117893"/>
      </bottom>
      <diagonal/>
    </border>
    <border>
      <left style="thin">
        <color theme="4"/>
      </left>
      <right style="thin">
        <color theme="4"/>
      </right>
      <top style="thin">
        <color theme="8" tint="-0.249977111117893"/>
      </top>
      <bottom/>
      <diagonal/>
    </border>
    <border>
      <left style="thin">
        <color theme="8" tint="-0.249977111117893"/>
      </left>
      <right style="thin">
        <color theme="4"/>
      </right>
      <top style="thin">
        <color theme="8" tint="-0.249977111117893"/>
      </top>
      <bottom/>
      <diagonal/>
    </border>
    <border>
      <left style="thin">
        <color theme="4"/>
      </left>
      <right style="thin">
        <color theme="8" tint="-0.249977111117893"/>
      </right>
      <top style="thin">
        <color theme="8" tint="-0.249977111117893"/>
      </top>
      <bottom/>
      <diagonal/>
    </border>
    <border>
      <left style="thin">
        <color theme="8" tint="-0.249977111117893"/>
      </left>
      <right/>
      <top style="thin">
        <color theme="8" tint="-0.249977111117893"/>
      </top>
      <bottom style="medium">
        <color theme="8" tint="-0.249977111117893"/>
      </bottom>
      <diagonal/>
    </border>
    <border>
      <left/>
      <right/>
      <top style="medium">
        <color theme="8" tint="-0.249977111117893"/>
      </top>
      <bottom style="thin">
        <color theme="4"/>
      </bottom>
      <diagonal/>
    </border>
    <border>
      <left style="thin">
        <color theme="4"/>
      </left>
      <right style="medium">
        <color theme="8" tint="-0.249977111117893"/>
      </right>
      <top style="medium">
        <color theme="8" tint="-0.249977111117893"/>
      </top>
      <bottom style="thin">
        <color theme="4"/>
      </bottom>
      <diagonal/>
    </border>
    <border>
      <left style="thin">
        <color theme="4"/>
      </left>
      <right style="medium">
        <color theme="8" tint="-0.249977111117893"/>
      </right>
      <top style="thin">
        <color theme="4"/>
      </top>
      <bottom style="medium">
        <color theme="8" tint="-0.249977111117893"/>
      </bottom>
      <diagonal/>
    </border>
    <border>
      <left style="thin">
        <color theme="8" tint="-0.249977111117893"/>
      </left>
      <right/>
      <top/>
      <bottom style="medium">
        <color theme="8" tint="-0.249977111117893"/>
      </bottom>
      <diagonal/>
    </border>
    <border>
      <left style="medium">
        <color theme="8" tint="-0.249977111117893"/>
      </left>
      <right style="medium">
        <color theme="8" tint="-0.249977111117893"/>
      </right>
      <top/>
      <bottom style="medium">
        <color theme="8" tint="-0.249977111117893"/>
      </bottom>
      <diagonal/>
    </border>
    <border>
      <left style="thin">
        <color theme="4"/>
      </left>
      <right style="thin">
        <color theme="4"/>
      </right>
      <top style="thin">
        <color theme="4"/>
      </top>
      <bottom style="thin">
        <color theme="8" tint="-0.249977111117893"/>
      </bottom>
      <diagonal/>
    </border>
    <border>
      <left/>
      <right style="medium">
        <color theme="8" tint="-0.249977111117893"/>
      </right>
      <top/>
      <bottom style="thin">
        <color theme="8" tint="-0.249977111117893"/>
      </bottom>
      <diagonal/>
    </border>
    <border>
      <left style="thin">
        <color theme="4"/>
      </left>
      <right/>
      <top style="medium">
        <color theme="8" tint="-0.249977111117893"/>
      </top>
      <bottom style="thin">
        <color theme="4"/>
      </bottom>
      <diagonal/>
    </border>
    <border>
      <left style="medium">
        <color theme="8" tint="-0.249977111117893"/>
      </left>
      <right/>
      <top style="medium">
        <color theme="8" tint="-0.249977111117893"/>
      </top>
      <bottom style="thin">
        <color theme="8" tint="-0.249977111117893"/>
      </bottom>
      <diagonal/>
    </border>
    <border>
      <left/>
      <right/>
      <top style="medium">
        <color theme="8" tint="-0.249977111117893"/>
      </top>
      <bottom style="thin">
        <color theme="8" tint="-0.249977111117893"/>
      </bottom>
      <diagonal/>
    </border>
    <border>
      <left/>
      <right/>
      <top/>
      <bottom style="medium">
        <color rgb="FF0070C0"/>
      </bottom>
      <diagonal/>
    </border>
    <border>
      <left style="thin">
        <color theme="8" tint="-0.249977111117893"/>
      </left>
      <right style="thin">
        <color theme="8" tint="-0.249977111117893"/>
      </right>
      <top style="medium">
        <color theme="8" tint="-0.249977111117893"/>
      </top>
      <bottom/>
      <diagonal/>
    </border>
    <border>
      <left style="thin">
        <color theme="8" tint="-0.249977111117893"/>
      </left>
      <right style="medium">
        <color theme="8" tint="-0.249977111117893"/>
      </right>
      <top style="medium">
        <color theme="8" tint="-0.249977111117893"/>
      </top>
      <bottom/>
      <diagonal/>
    </border>
    <border>
      <left/>
      <right style="medium">
        <color theme="4"/>
      </right>
      <top style="thin">
        <color theme="4"/>
      </top>
      <bottom/>
      <diagonal/>
    </border>
    <border>
      <left style="medium">
        <color theme="4"/>
      </left>
      <right style="medium">
        <color theme="4"/>
      </right>
      <top/>
      <bottom style="thin">
        <color theme="4"/>
      </bottom>
      <diagonal/>
    </border>
    <border>
      <left style="medium">
        <color theme="4"/>
      </left>
      <right style="thin">
        <color theme="4"/>
      </right>
      <top/>
      <bottom style="thin">
        <color theme="4"/>
      </bottom>
      <diagonal/>
    </border>
    <border>
      <left style="thin">
        <color theme="4"/>
      </left>
      <right style="medium">
        <color theme="4"/>
      </right>
      <top/>
      <bottom style="thin">
        <color theme="4"/>
      </bottom>
      <diagonal/>
    </border>
    <border>
      <left style="medium">
        <color theme="4"/>
      </left>
      <right/>
      <top style="medium">
        <color theme="8" tint="-0.249977111117893"/>
      </top>
      <bottom/>
      <diagonal/>
    </border>
    <border>
      <left style="medium">
        <color theme="4"/>
      </left>
      <right style="medium">
        <color theme="4"/>
      </right>
      <top style="thin">
        <color theme="4"/>
      </top>
      <bottom/>
      <diagonal/>
    </border>
    <border>
      <left style="medium">
        <color theme="4"/>
      </left>
      <right style="thin">
        <color theme="4"/>
      </right>
      <top style="thin">
        <color theme="4"/>
      </top>
      <bottom/>
      <diagonal/>
    </border>
    <border>
      <left style="thin">
        <color theme="4"/>
      </left>
      <right style="medium">
        <color theme="4"/>
      </right>
      <top style="thin">
        <color theme="4"/>
      </top>
      <bottom/>
      <diagonal/>
    </border>
    <border>
      <left style="medium">
        <color theme="8" tint="-0.249977111117893"/>
      </left>
      <right style="medium">
        <color theme="8" tint="-0.249977111117893"/>
      </right>
      <top/>
      <bottom/>
      <diagonal/>
    </border>
    <border>
      <left style="thin">
        <color theme="4"/>
      </left>
      <right/>
      <top style="medium">
        <color theme="8" tint="-0.249977111117893"/>
      </top>
      <bottom style="medium">
        <color theme="8" tint="-0.249977111117893"/>
      </bottom>
      <diagonal/>
    </border>
    <border>
      <left/>
      <right style="thin">
        <color theme="2"/>
      </right>
      <top/>
      <bottom/>
      <diagonal/>
    </border>
    <border>
      <left style="thin">
        <color theme="2"/>
      </left>
      <right style="thin">
        <color theme="2"/>
      </right>
      <top style="thin">
        <color theme="2"/>
      </top>
      <bottom/>
      <diagonal/>
    </border>
    <border>
      <left style="medium">
        <color theme="8" tint="-0.249977111117893"/>
      </left>
      <right style="thin">
        <color theme="8" tint="-0.249977111117893"/>
      </right>
      <top style="medium">
        <color theme="8" tint="-0.249977111117893"/>
      </top>
      <bottom style="thin">
        <color theme="8" tint="-0.249977111117893"/>
      </bottom>
      <diagonal/>
    </border>
    <border>
      <left style="thin">
        <color theme="8" tint="-0.249977111117893"/>
      </left>
      <right style="thin">
        <color theme="8" tint="-0.249977111117893"/>
      </right>
      <top style="medium">
        <color theme="8" tint="-0.249977111117893"/>
      </top>
      <bottom style="thin">
        <color theme="8" tint="-0.249977111117893"/>
      </bottom>
      <diagonal/>
    </border>
    <border>
      <left style="thin">
        <color theme="8" tint="-0.249977111117893"/>
      </left>
      <right style="medium">
        <color theme="8" tint="-0.249977111117893"/>
      </right>
      <top style="medium">
        <color theme="8" tint="-0.249977111117893"/>
      </top>
      <bottom style="thin">
        <color theme="8" tint="-0.249977111117893"/>
      </bottom>
      <diagonal/>
    </border>
    <border>
      <left style="medium">
        <color theme="8" tint="-0.249977111117893"/>
      </left>
      <right style="thin">
        <color theme="8" tint="-0.249977111117893"/>
      </right>
      <top/>
      <bottom style="thin">
        <color theme="8" tint="-0.249977111117893"/>
      </bottom>
      <diagonal/>
    </border>
    <border>
      <left style="thin">
        <color theme="2"/>
      </left>
      <right style="thin">
        <color theme="2"/>
      </right>
      <top/>
      <bottom/>
      <diagonal/>
    </border>
    <border>
      <left/>
      <right style="thin">
        <color theme="8" tint="-0.249977111117893"/>
      </right>
      <top/>
      <bottom style="medium">
        <color theme="8" tint="-0.249977111117893"/>
      </bottom>
      <diagonal/>
    </border>
    <border>
      <left/>
      <right style="medium">
        <color theme="8" tint="-0.249977111117893"/>
      </right>
      <top style="medium">
        <color theme="8" tint="-0.249977111117893"/>
      </top>
      <bottom style="thin">
        <color theme="8" tint="-0.249977111117893"/>
      </bottom>
      <diagonal/>
    </border>
    <border>
      <left style="medium">
        <color theme="8" tint="-0.249977111117893"/>
      </left>
      <right style="thin">
        <color theme="8" tint="-0.249977111117893"/>
      </right>
      <top style="thin">
        <color theme="8" tint="-0.249977111117893"/>
      </top>
      <bottom style="thin">
        <color theme="8" tint="-0.249977111117893"/>
      </bottom>
      <diagonal/>
    </border>
    <border>
      <left/>
      <right style="medium">
        <color theme="8" tint="-0.249977111117893"/>
      </right>
      <top style="thin">
        <color theme="8" tint="-0.249977111117893"/>
      </top>
      <bottom style="thin">
        <color theme="8" tint="-0.249977111117893"/>
      </bottom>
      <diagonal/>
    </border>
    <border>
      <left/>
      <right/>
      <top style="thin">
        <color theme="8" tint="-0.249977111117893"/>
      </top>
      <bottom style="medium">
        <color theme="8" tint="-0.249977111117893"/>
      </bottom>
      <diagonal/>
    </border>
    <border>
      <left/>
      <right style="medium">
        <color theme="8" tint="-0.249977111117893"/>
      </right>
      <top style="thin">
        <color theme="8" tint="-0.249977111117893"/>
      </top>
      <bottom style="medium">
        <color theme="8" tint="-0.249977111117893"/>
      </bottom>
      <diagonal/>
    </border>
    <border>
      <left style="medium">
        <color theme="4"/>
      </left>
      <right/>
      <top style="medium">
        <color theme="4"/>
      </top>
      <bottom style="medium">
        <color theme="8" tint="-0.249977111117893"/>
      </bottom>
      <diagonal/>
    </border>
    <border>
      <left/>
      <right style="medium">
        <color theme="4"/>
      </right>
      <top style="medium">
        <color theme="4"/>
      </top>
      <bottom style="medium">
        <color theme="8" tint="-0.249977111117893"/>
      </bottom>
      <diagonal/>
    </border>
    <border>
      <left/>
      <right style="medium">
        <color theme="4"/>
      </right>
      <top style="medium">
        <color theme="8" tint="-0.249977111117893"/>
      </top>
      <bottom/>
      <diagonal/>
    </border>
    <border>
      <left/>
      <right/>
      <top style="thin">
        <color theme="4"/>
      </top>
      <bottom style="medium">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top/>
      <bottom/>
      <diagonal/>
    </border>
    <border>
      <left style="medium">
        <color indexed="64"/>
      </left>
      <right style="thin">
        <color indexed="8"/>
      </right>
      <top style="medium">
        <color indexed="64"/>
      </top>
      <bottom style="medium">
        <color indexed="8"/>
      </bottom>
      <diagonal/>
    </border>
    <border>
      <left style="thin">
        <color indexed="8"/>
      </left>
      <right style="thin">
        <color indexed="8"/>
      </right>
      <top style="medium">
        <color indexed="64"/>
      </top>
      <bottom style="medium">
        <color indexed="8"/>
      </bottom>
      <diagonal/>
    </border>
    <border>
      <left style="thin">
        <color indexed="8"/>
      </left>
      <right style="thin">
        <color indexed="8"/>
      </right>
      <top style="medium">
        <color indexed="64"/>
      </top>
      <bottom/>
      <diagonal/>
    </border>
    <border>
      <left style="thin">
        <color indexed="64"/>
      </left>
      <right style="thin">
        <color indexed="64"/>
      </right>
      <top style="medium">
        <color indexed="64"/>
      </top>
      <bottom style="thin">
        <color indexed="64"/>
      </bottom>
      <diagonal/>
    </border>
    <border>
      <left style="medium">
        <color indexed="8"/>
      </left>
      <right style="thin">
        <color indexed="8"/>
      </right>
      <top style="medium">
        <color indexed="64"/>
      </top>
      <bottom style="medium">
        <color indexed="8"/>
      </bottom>
      <diagonal/>
    </border>
    <border>
      <left style="thin">
        <color indexed="8"/>
      </left>
      <right style="medium">
        <color indexed="64"/>
      </right>
      <top style="medium">
        <color indexed="64"/>
      </top>
      <bottom style="medium">
        <color indexed="8"/>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right style="medium">
        <color indexed="8"/>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8"/>
      </right>
      <top style="medium">
        <color indexed="64"/>
      </top>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style="medium">
        <color indexed="8"/>
      </bottom>
      <diagonal/>
    </border>
    <border>
      <left style="thin">
        <color indexed="64"/>
      </left>
      <right style="thin">
        <color indexed="64"/>
      </right>
      <top style="thin">
        <color indexed="64"/>
      </top>
      <bottom style="medium">
        <color indexed="64"/>
      </bottom>
      <diagonal/>
    </border>
    <border>
      <left style="medium">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8"/>
      </top>
      <bottom/>
      <diagonal/>
    </border>
    <border>
      <left style="thin">
        <color indexed="8"/>
      </left>
      <right style="medium">
        <color indexed="8"/>
      </right>
      <top/>
      <bottom style="medium">
        <color indexed="8"/>
      </bottom>
      <diagonal/>
    </border>
    <border>
      <left style="medium">
        <color indexed="64"/>
      </left>
      <right style="thin">
        <color indexed="8"/>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64"/>
      </left>
      <right style="medium">
        <color indexed="64"/>
      </right>
      <top/>
      <bottom style="medium">
        <color indexed="64"/>
      </bottom>
      <diagonal/>
    </border>
    <border>
      <left style="medium">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8"/>
      </right>
      <top/>
      <bottom style="medium">
        <color indexed="64"/>
      </bottom>
      <diagonal/>
    </border>
    <border>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8"/>
      </right>
      <top style="medium">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theme="2"/>
      </left>
      <right style="thin">
        <color theme="2"/>
      </right>
      <top/>
      <bottom style="thin">
        <color theme="8" tint="-0.249977111117893"/>
      </bottom>
      <diagonal/>
    </border>
    <border>
      <left style="thin">
        <color theme="4"/>
      </left>
      <right/>
      <top style="thin">
        <color theme="4"/>
      </top>
      <bottom style="medium">
        <color theme="8" tint="-0.249977111117893"/>
      </bottom>
      <diagonal/>
    </border>
    <border>
      <left/>
      <right/>
      <top style="thin">
        <color theme="4"/>
      </top>
      <bottom style="medium">
        <color theme="8" tint="-0.249977111117893"/>
      </bottom>
      <diagonal/>
    </border>
    <border>
      <left style="thin">
        <color theme="4"/>
      </left>
      <right/>
      <top/>
      <bottom style="medium">
        <color theme="8" tint="-0.249977111117893"/>
      </bottom>
      <diagonal/>
    </border>
    <border>
      <left/>
      <right style="thin">
        <color theme="4"/>
      </right>
      <top/>
      <bottom style="medium">
        <color theme="8" tint="-0.249977111117893"/>
      </bottom>
      <diagonal/>
    </border>
    <border>
      <left style="medium">
        <color theme="3" tint="0.39997558519241921"/>
      </left>
      <right style="medium">
        <color theme="3" tint="0.39997558519241921"/>
      </right>
      <top/>
      <bottom/>
      <diagonal/>
    </border>
    <border>
      <left/>
      <right style="medium">
        <color theme="3" tint="0.39997558519241921"/>
      </right>
      <top style="medium">
        <color theme="4"/>
      </top>
      <bottom/>
      <diagonal/>
    </border>
    <border>
      <left/>
      <right/>
      <top style="medium">
        <color theme="3" tint="0.39997558519241921"/>
      </top>
      <bottom style="medium">
        <color theme="3" tint="0.39997558519241921"/>
      </bottom>
      <diagonal/>
    </border>
    <border>
      <left/>
      <right style="medium">
        <color theme="3" tint="0.39997558519241921"/>
      </right>
      <top style="medium">
        <color theme="3" tint="0.39997558519241921"/>
      </top>
      <bottom style="medium">
        <color theme="3" tint="0.39997558519241921"/>
      </bottom>
      <diagonal/>
    </border>
    <border>
      <left style="medium">
        <color theme="8" tint="-0.249977111117893"/>
      </left>
      <right/>
      <top style="medium">
        <color theme="3" tint="0.39997558519241921"/>
      </top>
      <bottom style="medium">
        <color theme="8" tint="-0.249977111117893"/>
      </bottom>
      <diagonal/>
    </border>
    <border>
      <left/>
      <right/>
      <top style="medium">
        <color theme="3" tint="0.39997558519241921"/>
      </top>
      <bottom style="medium">
        <color theme="8" tint="-0.249977111117893"/>
      </bottom>
      <diagonal/>
    </border>
    <border>
      <left/>
      <right style="medium">
        <color theme="3" tint="0.39997558519241921"/>
      </right>
      <top style="medium">
        <color theme="3" tint="0.39997558519241921"/>
      </top>
      <bottom style="medium">
        <color theme="8" tint="-0.249977111117893"/>
      </bottom>
      <diagonal/>
    </border>
    <border>
      <left style="medium">
        <color theme="3" tint="0.39997558519241921"/>
      </left>
      <right/>
      <top/>
      <bottom style="medium">
        <color theme="3" tint="0.39997558519241921"/>
      </bottom>
      <diagonal/>
    </border>
    <border>
      <left style="medium">
        <color theme="4"/>
      </left>
      <right style="thin">
        <color theme="4"/>
      </right>
      <top style="medium">
        <color theme="4"/>
      </top>
      <bottom style="medium">
        <color theme="3" tint="0.39997558519241921"/>
      </bottom>
      <diagonal/>
    </border>
    <border>
      <left style="thin">
        <color theme="4"/>
      </left>
      <right style="thin">
        <color theme="4"/>
      </right>
      <top style="medium">
        <color theme="4"/>
      </top>
      <bottom style="medium">
        <color theme="3" tint="0.39997558519241921"/>
      </bottom>
      <diagonal/>
    </border>
    <border>
      <left style="thin">
        <color theme="4"/>
      </left>
      <right/>
      <top style="medium">
        <color theme="4"/>
      </top>
      <bottom style="medium">
        <color theme="3" tint="0.39997558519241921"/>
      </bottom>
      <diagonal/>
    </border>
    <border>
      <left style="thin">
        <color theme="4"/>
      </left>
      <right style="medium">
        <color theme="4"/>
      </right>
      <top style="medium">
        <color theme="4"/>
      </top>
      <bottom style="medium">
        <color theme="3" tint="0.39997558519241921"/>
      </bottom>
      <diagonal/>
    </border>
    <border>
      <left style="medium">
        <color theme="8" tint="-0.249977111117893"/>
      </left>
      <right/>
      <top style="medium">
        <color theme="4"/>
      </top>
      <bottom style="medium">
        <color theme="3" tint="0.39997558519241921"/>
      </bottom>
      <diagonal/>
    </border>
    <border>
      <left/>
      <right/>
      <top style="medium">
        <color theme="4"/>
      </top>
      <bottom style="medium">
        <color theme="3" tint="0.39997558519241921"/>
      </bottom>
      <diagonal/>
    </border>
    <border>
      <left/>
      <right style="medium">
        <color theme="4"/>
      </right>
      <top style="medium">
        <color theme="4"/>
      </top>
      <bottom style="medium">
        <color theme="3" tint="0.39997558519241921"/>
      </bottom>
      <diagonal/>
    </border>
    <border>
      <left style="medium">
        <color theme="4"/>
      </left>
      <right/>
      <top style="medium">
        <color theme="3" tint="0.39997558519241921"/>
      </top>
      <bottom style="medium">
        <color theme="4"/>
      </bottom>
      <diagonal/>
    </border>
    <border>
      <left/>
      <right/>
      <top style="medium">
        <color theme="3" tint="0.39997558519241921"/>
      </top>
      <bottom style="medium">
        <color theme="4"/>
      </bottom>
      <diagonal/>
    </border>
    <border>
      <left/>
      <right style="medium">
        <color theme="4"/>
      </right>
      <top style="medium">
        <color theme="3" tint="0.39997558519241921"/>
      </top>
      <bottom style="medium">
        <color theme="4"/>
      </bottom>
      <diagonal/>
    </border>
    <border>
      <left style="thin">
        <color rgb="FF388D9F"/>
      </left>
      <right/>
      <top style="thin">
        <color theme="8" tint="-0.249977111117893"/>
      </top>
      <bottom style="thin">
        <color theme="8" tint="-0.249977111117893"/>
      </bottom>
      <diagonal/>
    </border>
    <border>
      <left style="thin">
        <color theme="8" tint="-0.249977111117893"/>
      </left>
      <right style="thin">
        <color rgb="FF388D9F"/>
      </right>
      <top style="thin">
        <color theme="8" tint="-0.249977111117893"/>
      </top>
      <bottom style="thin">
        <color theme="8" tint="-0.249977111117893"/>
      </bottom>
      <diagonal/>
    </border>
    <border>
      <left style="thin">
        <color rgb="FF388D9F"/>
      </left>
      <right style="thin">
        <color theme="8" tint="-0.249977111117893"/>
      </right>
      <top style="thin">
        <color rgb="FF388D9F"/>
      </top>
      <bottom style="thin">
        <color theme="8" tint="-0.249977111117893"/>
      </bottom>
      <diagonal/>
    </border>
    <border>
      <left style="thin">
        <color rgb="FF388D9F"/>
      </left>
      <right/>
      <top style="thin">
        <color rgb="FF388D9F"/>
      </top>
      <bottom style="thin">
        <color theme="8" tint="-0.249977111117893"/>
      </bottom>
      <diagonal/>
    </border>
    <border>
      <left style="thin">
        <color rgb="FF388D9F"/>
      </left>
      <right style="thin">
        <color theme="8" tint="-0.249977111117893"/>
      </right>
      <top style="thin">
        <color rgb="FF388D9F"/>
      </top>
      <bottom style="thin">
        <color rgb="FF388D9F"/>
      </bottom>
      <diagonal/>
    </border>
    <border>
      <left style="thin">
        <color theme="8" tint="-0.249977111117893"/>
      </left>
      <right style="thin">
        <color theme="8" tint="-0.249977111117893"/>
      </right>
      <top style="thin">
        <color rgb="FF388D9F"/>
      </top>
      <bottom style="thin">
        <color rgb="FF388D9F"/>
      </bottom>
      <diagonal/>
    </border>
    <border>
      <left style="thin">
        <color theme="8" tint="-0.249977111117893"/>
      </left>
      <right style="thin">
        <color rgb="FF388D9F"/>
      </right>
      <top style="thin">
        <color rgb="FF388D9F"/>
      </top>
      <bottom style="thin">
        <color rgb="FF388D9F"/>
      </bottom>
      <diagonal/>
    </border>
    <border>
      <left style="thin">
        <color theme="8" tint="-0.249977111117893"/>
      </left>
      <right style="thin">
        <color theme="8" tint="-0.249977111117893"/>
      </right>
      <top style="thin">
        <color rgb="FF388D9F"/>
      </top>
      <bottom style="thin">
        <color theme="8" tint="-0.249977111117893"/>
      </bottom>
      <diagonal/>
    </border>
    <border>
      <left style="thin">
        <color theme="8" tint="-0.249977111117893"/>
      </left>
      <right style="thin">
        <color rgb="FF388D9F"/>
      </right>
      <top style="thin">
        <color rgb="FF388D9F"/>
      </top>
      <bottom style="thin">
        <color theme="8" tint="-0.249977111117893"/>
      </bottom>
      <diagonal/>
    </border>
    <border>
      <left style="thin">
        <color rgb="FF388D9F"/>
      </left>
      <right style="thin">
        <color theme="8" tint="-0.249977111117893"/>
      </right>
      <top style="thin">
        <color theme="8" tint="-0.249977111117893"/>
      </top>
      <bottom style="thin">
        <color rgb="FF388D9F"/>
      </bottom>
      <diagonal/>
    </border>
    <border>
      <left style="thin">
        <color theme="8" tint="-0.249977111117893"/>
      </left>
      <right style="thin">
        <color theme="8" tint="-0.249977111117893"/>
      </right>
      <top style="thin">
        <color theme="8" tint="-0.249977111117893"/>
      </top>
      <bottom style="thin">
        <color rgb="FF388D9F"/>
      </bottom>
      <diagonal/>
    </border>
    <border>
      <left/>
      <right style="thin">
        <color rgb="FF388D9F"/>
      </right>
      <top/>
      <bottom/>
      <diagonal/>
    </border>
    <border>
      <left/>
      <right/>
      <top style="thin">
        <color rgb="FF388D9F"/>
      </top>
      <bottom style="thin">
        <color rgb="FF388D9F"/>
      </bottom>
      <diagonal/>
    </border>
    <border>
      <left style="thin">
        <color rgb="FF388D9F"/>
      </left>
      <right/>
      <top style="thin">
        <color theme="8" tint="-0.249977111117893"/>
      </top>
      <bottom style="thin">
        <color rgb="FF388D9F"/>
      </bottom>
      <diagonal/>
    </border>
    <border>
      <left/>
      <right style="thin">
        <color rgb="FF388D9F"/>
      </right>
      <top style="thin">
        <color theme="8" tint="-0.249977111117893"/>
      </top>
      <bottom style="thin">
        <color rgb="FF388D9F"/>
      </bottom>
      <diagonal/>
    </border>
    <border>
      <left/>
      <right/>
      <top style="thin">
        <color rgb="FF388D9F"/>
      </top>
      <bottom/>
      <diagonal/>
    </border>
    <border>
      <left style="thin">
        <color theme="8" tint="-0.249977111117893"/>
      </left>
      <right/>
      <top style="thin">
        <color rgb="FF388D9F"/>
      </top>
      <bottom style="thin">
        <color theme="8" tint="-0.249977111117893"/>
      </bottom>
      <diagonal/>
    </border>
    <border>
      <left style="thin">
        <color theme="8" tint="-0.249977111117893"/>
      </left>
      <right/>
      <top style="thin">
        <color rgb="FF388D9F"/>
      </top>
      <bottom/>
      <diagonal/>
    </border>
    <border>
      <left/>
      <right style="thin">
        <color rgb="FF388D9F"/>
      </right>
      <top style="thin">
        <color rgb="FF388D9F"/>
      </top>
      <bottom/>
      <diagonal/>
    </border>
    <border>
      <left/>
      <right style="thin">
        <color theme="8" tint="-0.249977111117893"/>
      </right>
      <top style="thin">
        <color theme="8" tint="-0.249977111117893"/>
      </top>
      <bottom style="thin">
        <color rgb="FF388D9F"/>
      </bottom>
      <diagonal/>
    </border>
    <border>
      <left style="thin">
        <color rgb="FF388D9F"/>
      </left>
      <right/>
      <top style="thin">
        <color rgb="FF388D9F"/>
      </top>
      <bottom/>
      <diagonal/>
    </border>
    <border>
      <left/>
      <right/>
      <top style="thin">
        <color rgb="FF388D9F"/>
      </top>
      <bottom style="thin">
        <color theme="8" tint="-0.249977111117893"/>
      </bottom>
      <diagonal/>
    </border>
    <border>
      <left/>
      <right/>
      <top style="thin">
        <color theme="8" tint="-0.249977111117893"/>
      </top>
      <bottom style="thin">
        <color rgb="FF388D9F"/>
      </bottom>
      <diagonal/>
    </border>
    <border>
      <left style="thin">
        <color rgb="FF388D9F"/>
      </left>
      <right/>
      <top/>
      <bottom/>
      <diagonal/>
    </border>
    <border>
      <left style="thin">
        <color theme="8" tint="-0.249977111117893"/>
      </left>
      <right style="thin">
        <color rgb="FF388D9F"/>
      </right>
      <top style="thin">
        <color theme="8" tint="-0.249977111117893"/>
      </top>
      <bottom style="thin">
        <color rgb="FF388D9F"/>
      </bottom>
      <diagonal/>
    </border>
    <border>
      <left style="medium">
        <color theme="4"/>
      </left>
      <right style="thin">
        <color rgb="FF388D9F"/>
      </right>
      <top/>
      <bottom/>
      <diagonal/>
    </border>
    <border>
      <left/>
      <right style="thin">
        <color theme="8" tint="-0.249977111117893"/>
      </right>
      <top style="thin">
        <color rgb="FF388D9F"/>
      </top>
      <bottom style="thin">
        <color rgb="FF388D9F"/>
      </bottom>
      <diagonal/>
    </border>
    <border>
      <left style="thin">
        <color rgb="FF388D9F"/>
      </left>
      <right/>
      <top style="thin">
        <color rgb="FF388D9F"/>
      </top>
      <bottom style="thin">
        <color rgb="FF388D9F"/>
      </bottom>
      <diagonal/>
    </border>
    <border>
      <left style="thin">
        <color rgb="FF388D9F"/>
      </left>
      <right style="thin">
        <color theme="8" tint="-0.249977111117893"/>
      </right>
      <top/>
      <bottom/>
      <diagonal/>
    </border>
    <border>
      <left style="thin">
        <color theme="8" tint="-0.249977111117893"/>
      </left>
      <right/>
      <top style="thin">
        <color rgb="FF388D9F"/>
      </top>
      <bottom style="thin">
        <color rgb="FF388D9F"/>
      </bottom>
      <diagonal/>
    </border>
    <border>
      <left/>
      <right style="thin">
        <color theme="8" tint="-0.249977111117893"/>
      </right>
      <top style="thin">
        <color rgb="FF388D9F"/>
      </top>
      <bottom/>
      <diagonal/>
    </border>
    <border>
      <left/>
      <right style="thin">
        <color rgb="FF388D9F"/>
      </right>
      <top style="thin">
        <color rgb="FF388D9F"/>
      </top>
      <bottom style="thin">
        <color theme="8" tint="-0.249977111117893"/>
      </bottom>
      <diagonal/>
    </border>
    <border>
      <left/>
      <right style="thin">
        <color rgb="FF388D9F"/>
      </right>
      <top style="thin">
        <color theme="8" tint="-0.249977111117893"/>
      </top>
      <bottom style="thin">
        <color theme="8" tint="-0.249977111117893"/>
      </bottom>
      <diagonal/>
    </border>
    <border>
      <left style="medium">
        <color rgb="FF388D9F"/>
      </left>
      <right/>
      <top/>
      <bottom/>
      <diagonal/>
    </border>
    <border>
      <left/>
      <right style="medium">
        <color rgb="FF388D9F"/>
      </right>
      <top/>
      <bottom/>
      <diagonal/>
    </border>
    <border>
      <left style="thin">
        <color theme="8" tint="-0.249977111117893"/>
      </left>
      <right/>
      <top style="thin">
        <color theme="8" tint="-0.249977111117893"/>
      </top>
      <bottom style="thin">
        <color rgb="FF388D9F"/>
      </bottom>
      <diagonal/>
    </border>
    <border>
      <left/>
      <right style="thin">
        <color theme="2"/>
      </right>
      <top/>
      <bottom style="thin">
        <color theme="8" tint="-0.249977111117893"/>
      </bottom>
      <diagonal/>
    </border>
    <border>
      <left/>
      <right style="medium">
        <color indexed="8"/>
      </right>
      <top style="medium">
        <color indexed="8"/>
      </top>
      <bottom style="medium">
        <color indexed="8"/>
      </bottom>
      <diagonal/>
    </border>
    <border>
      <left style="thin">
        <color theme="4"/>
      </left>
      <right/>
      <top style="medium">
        <color theme="8" tint="-0.249977111117893"/>
      </top>
      <bottom/>
      <diagonal/>
    </border>
    <border>
      <left/>
      <right/>
      <top style="medium">
        <color theme="8" tint="-0.249977111117893"/>
      </top>
      <bottom style="medium">
        <color theme="4"/>
      </bottom>
      <diagonal/>
    </border>
    <border>
      <left style="medium">
        <color theme="8" tint="-0.24994659260841701"/>
      </left>
      <right/>
      <top style="medium">
        <color theme="8" tint="-0.24994659260841701"/>
      </top>
      <bottom/>
      <diagonal/>
    </border>
    <border>
      <left/>
      <right/>
      <top style="medium">
        <color theme="8" tint="-0.24994659260841701"/>
      </top>
      <bottom/>
      <diagonal/>
    </border>
    <border>
      <left/>
      <right style="medium">
        <color theme="8" tint="-0.24994659260841701"/>
      </right>
      <top style="medium">
        <color theme="8" tint="-0.24994659260841701"/>
      </top>
      <bottom/>
      <diagonal/>
    </border>
    <border>
      <left style="medium">
        <color theme="8" tint="-0.24994659260841701"/>
      </left>
      <right/>
      <top/>
      <bottom/>
      <diagonal/>
    </border>
    <border>
      <left/>
      <right style="medium">
        <color theme="8" tint="-0.24994659260841701"/>
      </right>
      <top/>
      <bottom/>
      <diagonal/>
    </border>
    <border>
      <left style="thin">
        <color theme="4"/>
      </left>
      <right style="medium">
        <color theme="8" tint="-0.24994659260841701"/>
      </right>
      <top style="thin">
        <color theme="4"/>
      </top>
      <bottom style="thin">
        <color theme="4"/>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style="thin">
        <color theme="4"/>
      </left>
      <right style="thin">
        <color theme="4"/>
      </right>
      <top style="thin">
        <color theme="4"/>
      </top>
      <bottom style="medium">
        <color theme="8" tint="-0.24994659260841701"/>
      </bottom>
      <diagonal/>
    </border>
    <border>
      <left style="thin">
        <color theme="4"/>
      </left>
      <right style="medium">
        <color theme="8" tint="-0.24994659260841701"/>
      </right>
      <top style="thin">
        <color theme="4"/>
      </top>
      <bottom style="medium">
        <color theme="8" tint="-0.24994659260841701"/>
      </bottom>
      <diagonal/>
    </border>
    <border>
      <left style="thin">
        <color theme="4"/>
      </left>
      <right style="medium">
        <color theme="4"/>
      </right>
      <top style="medium">
        <color theme="8" tint="-0.249977111117893"/>
      </top>
      <bottom style="medium">
        <color theme="8" tint="-0.249977111117893"/>
      </bottom>
      <diagonal/>
    </border>
    <border>
      <left style="medium">
        <color theme="4"/>
      </left>
      <right style="medium">
        <color theme="4"/>
      </right>
      <top style="medium">
        <color theme="8" tint="-0.249977111117893"/>
      </top>
      <bottom style="medium">
        <color theme="8" tint="-0.249977111117893"/>
      </bottom>
      <diagonal/>
    </border>
    <border>
      <left style="medium">
        <color theme="8" tint="-0.249977111117893"/>
      </left>
      <right/>
      <top/>
      <bottom style="thin">
        <color theme="4"/>
      </bottom>
      <diagonal/>
    </border>
    <border>
      <left/>
      <right style="medium">
        <color theme="8" tint="-0.249977111117893"/>
      </right>
      <top/>
      <bottom style="thin">
        <color theme="4"/>
      </bottom>
      <diagonal/>
    </border>
    <border>
      <left style="thin">
        <color theme="4"/>
      </left>
      <right style="medium">
        <color theme="8" tint="-0.249977111117893"/>
      </right>
      <top style="medium">
        <color theme="8" tint="-0.249977111117893"/>
      </top>
      <bottom style="medium">
        <color theme="8" tint="-0.249977111117893"/>
      </bottom>
      <diagonal/>
    </border>
    <border>
      <left style="medium">
        <color theme="8" tint="-0.24994659260841701"/>
      </left>
      <right/>
      <top style="thin">
        <color theme="8" tint="-0.24994659260841701"/>
      </top>
      <bottom/>
      <diagonal/>
    </border>
    <border>
      <left/>
      <right/>
      <top style="thin">
        <color theme="8" tint="-0.24994659260841701"/>
      </top>
      <bottom/>
      <diagonal/>
    </border>
    <border>
      <left/>
      <right style="thin">
        <color theme="4"/>
      </right>
      <top style="thin">
        <color theme="8" tint="-0.24994659260841701"/>
      </top>
      <bottom/>
      <diagonal/>
    </border>
    <border>
      <left style="medium">
        <color theme="8" tint="-0.24994659260841701"/>
      </left>
      <right/>
      <top/>
      <bottom style="medium">
        <color theme="8" tint="-0.249977111117893"/>
      </bottom>
      <diagonal/>
    </border>
    <border>
      <left/>
      <right style="medium">
        <color theme="4"/>
      </right>
      <top style="medium">
        <color theme="8" tint="-0.249977111117893"/>
      </top>
      <bottom style="medium">
        <color theme="8" tint="-0.249977111117893"/>
      </bottom>
      <diagonal/>
    </border>
    <border>
      <left style="medium">
        <color theme="4"/>
      </left>
      <right/>
      <top style="medium">
        <color theme="8" tint="-0.249977111117893"/>
      </top>
      <bottom style="medium">
        <color theme="4"/>
      </bottom>
      <diagonal/>
    </border>
    <border>
      <left/>
      <right style="medium">
        <color theme="4"/>
      </right>
      <top style="medium">
        <color theme="8" tint="-0.249977111117893"/>
      </top>
      <bottom style="medium">
        <color theme="4"/>
      </bottom>
      <diagonal/>
    </border>
    <border>
      <left style="medium">
        <color theme="8" tint="-0.249977111117893"/>
      </left>
      <right/>
      <top style="medium">
        <color theme="8" tint="-0.249977111117893"/>
      </top>
      <bottom style="medium">
        <color theme="4"/>
      </bottom>
      <diagonal/>
    </border>
    <border>
      <left/>
      <right style="medium">
        <color theme="8" tint="-0.249977111117893"/>
      </right>
      <top style="medium">
        <color theme="8" tint="-0.249977111117893"/>
      </top>
      <bottom style="medium">
        <color theme="4"/>
      </bottom>
      <diagonal/>
    </border>
    <border>
      <left style="medium">
        <color theme="8" tint="-0.249977111117893"/>
      </left>
      <right style="thin">
        <color theme="4"/>
      </right>
      <top/>
      <bottom style="medium">
        <color theme="8" tint="-0.249977111117893"/>
      </bottom>
      <diagonal/>
    </border>
    <border>
      <left style="thin">
        <color theme="4"/>
      </left>
      <right style="thin">
        <color theme="4"/>
      </right>
      <top/>
      <bottom style="medium">
        <color theme="8" tint="-0.249977111117893"/>
      </bottom>
      <diagonal/>
    </border>
    <border>
      <left style="thin">
        <color theme="4"/>
      </left>
      <right style="medium">
        <color theme="8" tint="-0.249977111117893"/>
      </right>
      <top/>
      <bottom style="medium">
        <color theme="8" tint="-0.249977111117893"/>
      </bottom>
      <diagonal/>
    </border>
    <border>
      <left style="medium">
        <color theme="4"/>
      </left>
      <right/>
      <top style="medium">
        <color theme="8" tint="-0.249977111117893"/>
      </top>
      <bottom style="medium">
        <color theme="8" tint="-0.249977111117893"/>
      </bottom>
      <diagonal/>
    </border>
    <border>
      <left style="medium">
        <color theme="8" tint="-0.249977111117893"/>
      </left>
      <right style="thin">
        <color theme="4"/>
      </right>
      <top style="medium">
        <color theme="8" tint="-0.249977111117893"/>
      </top>
      <bottom/>
      <diagonal/>
    </border>
    <border>
      <left style="thin">
        <color theme="4"/>
      </left>
      <right style="thin">
        <color theme="4"/>
      </right>
      <top style="medium">
        <color theme="8" tint="-0.249977111117893"/>
      </top>
      <bottom/>
      <diagonal/>
    </border>
    <border>
      <left style="thin">
        <color theme="4"/>
      </left>
      <right style="medium">
        <color theme="8" tint="-0.249977111117893"/>
      </right>
      <top style="medium">
        <color theme="8" tint="-0.249977111117893"/>
      </top>
      <bottom/>
      <diagonal/>
    </border>
    <border>
      <left style="medium">
        <color theme="8" tint="-0.249977111117893"/>
      </left>
      <right/>
      <top style="thin">
        <color theme="4"/>
      </top>
      <bottom style="medium">
        <color theme="8" tint="-0.249977111117893"/>
      </bottom>
      <diagonal/>
    </border>
    <border>
      <left/>
      <right style="medium">
        <color theme="4"/>
      </right>
      <top style="thin">
        <color theme="4"/>
      </top>
      <bottom style="medium">
        <color theme="8" tint="-0.249977111117893"/>
      </bottom>
      <diagonal/>
    </border>
    <border>
      <left style="medium">
        <color theme="4"/>
      </left>
      <right/>
      <top/>
      <bottom style="medium">
        <color theme="8" tint="-0.249977111117893"/>
      </bottom>
      <diagonal/>
    </border>
    <border>
      <left style="medium">
        <color theme="4"/>
      </left>
      <right style="medium">
        <color theme="4"/>
      </right>
      <top style="medium">
        <color theme="4"/>
      </top>
      <bottom style="medium">
        <color theme="8" tint="-0.249977111117893"/>
      </bottom>
      <diagonal/>
    </border>
    <border>
      <left style="medium">
        <color theme="4"/>
      </left>
      <right style="medium">
        <color theme="8" tint="-0.249977111117893"/>
      </right>
      <top style="medium">
        <color theme="4"/>
      </top>
      <bottom style="medium">
        <color theme="8" tint="-0.249977111117893"/>
      </bottom>
      <diagonal/>
    </border>
    <border>
      <left style="medium">
        <color theme="8" tint="-0.249977111117893"/>
      </left>
      <right style="medium">
        <color theme="4"/>
      </right>
      <top style="medium">
        <color theme="8" tint="-0.249977111117893"/>
      </top>
      <bottom style="medium">
        <color theme="8" tint="-0.249977111117893"/>
      </bottom>
      <diagonal/>
    </border>
    <border>
      <left style="medium">
        <color theme="4"/>
      </left>
      <right style="medium">
        <color theme="8" tint="-0.249977111117893"/>
      </right>
      <top style="medium">
        <color theme="8" tint="-0.249977111117893"/>
      </top>
      <bottom style="medium">
        <color theme="8" tint="-0.249977111117893"/>
      </bottom>
      <diagonal/>
    </border>
    <border>
      <left style="medium">
        <color theme="8" tint="-0.249977111117893"/>
      </left>
      <right style="medium">
        <color theme="4"/>
      </right>
      <top style="medium">
        <color theme="4"/>
      </top>
      <bottom style="medium">
        <color theme="8" tint="-0.249977111117893"/>
      </bottom>
      <diagonal/>
    </border>
    <border>
      <left/>
      <right style="thin">
        <color theme="8" tint="-0.499984740745262"/>
      </right>
      <top/>
      <bottom style="thin">
        <color indexed="64"/>
      </bottom>
      <diagonal/>
    </border>
    <border>
      <left style="thin">
        <color theme="8" tint="-0.499984740745262"/>
      </left>
      <right/>
      <top/>
      <bottom/>
      <diagonal/>
    </border>
    <border>
      <left style="thin">
        <color theme="8" tint="-0.499984740745262"/>
      </left>
      <right style="thin">
        <color theme="8" tint="-0.499984740745262"/>
      </right>
      <top/>
      <bottom style="thin">
        <color theme="8" tint="-0.499984740745262"/>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theme="8" tint="-0.24994659260841701"/>
      </right>
      <top/>
      <bottom style="medium">
        <color theme="8" tint="-0.249977111117893"/>
      </bottom>
      <diagonal/>
    </border>
  </borders>
  <cellStyleXfs count="21">
    <xf numFmtId="0" fontId="0" fillId="0" borderId="0"/>
    <xf numFmtId="0" fontId="2" fillId="0" borderId="0"/>
    <xf numFmtId="164" fontId="3" fillId="0" borderId="0" applyFont="0" applyFill="0" applyBorder="0" applyAlignment="0" applyProtection="0"/>
    <xf numFmtId="0" fontId="1" fillId="0" borderId="0"/>
    <xf numFmtId="165" fontId="3" fillId="0" borderId="0" applyFont="0" applyFill="0" applyBorder="0" applyAlignment="0" applyProtection="0"/>
    <xf numFmtId="165" fontId="3"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4" fillId="0" borderId="0"/>
    <xf numFmtId="165" fontId="1" fillId="0" borderId="0" applyFont="0" applyFill="0" applyBorder="0" applyAlignment="0" applyProtection="0"/>
    <xf numFmtId="164" fontId="1" fillId="0" borderId="0" applyFont="0" applyFill="0" applyBorder="0" applyAlignment="0" applyProtection="0"/>
    <xf numFmtId="0" fontId="3" fillId="0" borderId="0"/>
    <xf numFmtId="0" fontId="26" fillId="0" borderId="0"/>
    <xf numFmtId="0" fontId="36" fillId="0" borderId="0" applyNumberFormat="0" applyFill="0" applyBorder="0" applyAlignment="0" applyProtection="0"/>
    <xf numFmtId="0" fontId="2" fillId="0" borderId="0"/>
    <xf numFmtId="0" fontId="3" fillId="0" borderId="0"/>
    <xf numFmtId="0" fontId="45" fillId="0" borderId="0" applyNumberFormat="0" applyFill="0" applyBorder="0" applyAlignment="0" applyProtection="0"/>
    <xf numFmtId="171" fontId="3" fillId="0" borderId="0" applyFill="0" applyBorder="0" applyAlignment="0" applyProtection="0"/>
    <xf numFmtId="172" fontId="3" fillId="0" borderId="0" applyFill="0" applyBorder="0" applyAlignment="0" applyProtection="0"/>
    <xf numFmtId="173" fontId="3" fillId="0" borderId="0" applyFill="0" applyBorder="0" applyAlignment="0" applyProtection="0"/>
    <xf numFmtId="174" fontId="3" fillId="0" borderId="0" applyFill="0" applyBorder="0" applyAlignment="0" applyProtection="0"/>
  </cellStyleXfs>
  <cellXfs count="1137">
    <xf numFmtId="0" fontId="0" fillId="0" borderId="0" xfId="0"/>
    <xf numFmtId="0" fontId="5" fillId="0" borderId="0" xfId="0" applyFont="1"/>
    <xf numFmtId="0" fontId="7" fillId="0" borderId="0" xfId="0" applyFont="1"/>
    <xf numFmtId="0" fontId="6" fillId="0" borderId="0" xfId="0" applyFont="1" applyAlignment="1">
      <alignment horizontal="center"/>
    </xf>
    <xf numFmtId="0" fontId="5" fillId="0" borderId="0" xfId="0" applyFont="1" applyAlignment="1">
      <alignment wrapText="1"/>
    </xf>
    <xf numFmtId="0" fontId="5" fillId="0" borderId="0" xfId="0" applyFont="1" applyAlignment="1">
      <alignment vertical="center"/>
    </xf>
    <xf numFmtId="37" fontId="6" fillId="0" borderId="0" xfId="2" applyNumberFormat="1" applyFont="1" applyFill="1" applyBorder="1" applyAlignment="1">
      <alignment vertical="center"/>
    </xf>
    <xf numFmtId="0" fontId="6" fillId="0" borderId="0" xfId="0" applyFont="1" applyAlignment="1">
      <alignment horizontal="left"/>
    </xf>
    <xf numFmtId="37" fontId="5" fillId="0" borderId="0" xfId="2" applyNumberFormat="1" applyFont="1" applyFill="1" applyBorder="1" applyAlignment="1">
      <alignment vertical="center"/>
    </xf>
    <xf numFmtId="37" fontId="6" fillId="0" borderId="0" xfId="2" applyNumberFormat="1" applyFont="1" applyFill="1" applyBorder="1" applyAlignment="1">
      <alignment horizontal="center" vertical="center"/>
    </xf>
    <xf numFmtId="37" fontId="7" fillId="0" borderId="0" xfId="2" applyNumberFormat="1" applyFont="1" applyFill="1" applyBorder="1" applyAlignment="1">
      <alignment vertical="center"/>
    </xf>
    <xf numFmtId="37" fontId="6" fillId="0" borderId="0" xfId="2" applyNumberFormat="1" applyFont="1" applyFill="1" applyBorder="1" applyAlignment="1">
      <alignment horizontal="left" vertical="center"/>
    </xf>
    <xf numFmtId="37" fontId="5" fillId="0" borderId="0" xfId="2" applyNumberFormat="1" applyFont="1" applyFill="1" applyBorder="1" applyAlignment="1">
      <alignment horizontal="left" vertical="center"/>
    </xf>
    <xf numFmtId="0" fontId="6" fillId="0" borderId="5" xfId="3" applyFont="1" applyBorder="1" applyAlignment="1">
      <alignment horizontal="center" vertical="center"/>
    </xf>
    <xf numFmtId="0" fontId="6" fillId="0" borderId="0" xfId="0" applyFont="1" applyAlignment="1">
      <alignment wrapText="1"/>
    </xf>
    <xf numFmtId="0" fontId="6" fillId="0" borderId="0" xfId="0" applyFont="1"/>
    <xf numFmtId="0" fontId="6" fillId="0" borderId="13" xfId="0" applyFont="1" applyBorder="1" applyAlignment="1">
      <alignment horizontal="center"/>
    </xf>
    <xf numFmtId="0" fontId="5" fillId="0" borderId="0" xfId="0" applyFont="1" applyAlignment="1">
      <alignment horizontal="center" vertical="center"/>
    </xf>
    <xf numFmtId="0" fontId="6" fillId="0" borderId="13" xfId="0" quotePrefix="1" applyFont="1" applyBorder="1" applyAlignment="1">
      <alignment horizontal="center"/>
    </xf>
    <xf numFmtId="0" fontId="6" fillId="0" borderId="13" xfId="0" quotePrefix="1" applyFont="1" applyBorder="1" applyAlignment="1">
      <alignment horizontal="center" vertical="center"/>
    </xf>
    <xf numFmtId="0" fontId="6" fillId="0" borderId="13" xfId="0" quotePrefix="1" applyFont="1" applyBorder="1" applyAlignment="1">
      <alignment horizontal="center" vertical="center" wrapText="1"/>
    </xf>
    <xf numFmtId="0" fontId="6" fillId="0" borderId="0" xfId="0" applyFont="1" applyAlignment="1">
      <alignment vertical="center"/>
    </xf>
    <xf numFmtId="49" fontId="6" fillId="0" borderId="13" xfId="0" quotePrefix="1" applyNumberFormat="1" applyFont="1" applyBorder="1" applyAlignment="1">
      <alignment horizontal="center"/>
    </xf>
    <xf numFmtId="0" fontId="9" fillId="5" borderId="9" xfId="0" applyFont="1" applyFill="1" applyBorder="1" applyAlignment="1">
      <alignment horizontal="center" vertical="center"/>
    </xf>
    <xf numFmtId="0" fontId="6" fillId="0" borderId="47" xfId="0" applyFont="1" applyBorder="1" applyAlignment="1">
      <alignment horizontal="center"/>
    </xf>
    <xf numFmtId="0" fontId="6" fillId="0" borderId="95" xfId="0" applyFont="1" applyBorder="1" applyAlignment="1">
      <alignment horizontal="center"/>
    </xf>
    <xf numFmtId="0" fontId="6" fillId="0" borderId="28" xfId="0" applyFont="1" applyBorder="1" applyAlignment="1">
      <alignment horizontal="center"/>
    </xf>
    <xf numFmtId="0" fontId="6" fillId="0" borderId="30" xfId="0" applyFont="1" applyBorder="1" applyAlignment="1">
      <alignment horizontal="center"/>
    </xf>
    <xf numFmtId="0" fontId="8" fillId="0" borderId="0" xfId="0" applyFont="1" applyAlignment="1">
      <alignment vertical="center"/>
    </xf>
    <xf numFmtId="0" fontId="6" fillId="0" borderId="0" xfId="3" applyFont="1" applyAlignment="1">
      <alignment vertical="center"/>
    </xf>
    <xf numFmtId="0" fontId="6" fillId="0" borderId="0" xfId="3" applyFont="1" applyAlignment="1">
      <alignment vertical="center" wrapText="1"/>
    </xf>
    <xf numFmtId="0" fontId="10" fillId="0" borderId="34" xfId="1" applyFont="1" applyBorder="1" applyAlignment="1" applyProtection="1">
      <alignment horizontal="center" vertical="center" wrapText="1"/>
      <protection locked="0"/>
    </xf>
    <xf numFmtId="0" fontId="6" fillId="0" borderId="0" xfId="3"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wrapText="1"/>
    </xf>
    <xf numFmtId="0" fontId="5" fillId="0" borderId="13" xfId="0" applyFont="1" applyBorder="1" applyAlignment="1">
      <alignment horizontal="center"/>
    </xf>
    <xf numFmtId="0" fontId="6" fillId="0" borderId="0" xfId="0" applyFont="1" applyAlignment="1">
      <alignment vertical="center" wrapText="1"/>
    </xf>
    <xf numFmtId="0" fontId="10" fillId="0" borderId="0" xfId="0" applyFont="1"/>
    <xf numFmtId="0" fontId="10" fillId="0" borderId="59" xfId="0" applyFont="1" applyBorder="1"/>
    <xf numFmtId="0" fontId="10" fillId="0" borderId="60" xfId="0" applyFont="1" applyBorder="1"/>
    <xf numFmtId="0" fontId="10" fillId="5" borderId="78" xfId="0" applyFont="1" applyFill="1" applyBorder="1"/>
    <xf numFmtId="0" fontId="10" fillId="5" borderId="79" xfId="0" applyFont="1" applyFill="1" applyBorder="1"/>
    <xf numFmtId="0" fontId="10" fillId="5" borderId="80" xfId="0" applyFont="1" applyFill="1" applyBorder="1"/>
    <xf numFmtId="0" fontId="9" fillId="0" borderId="0" xfId="0" applyFont="1" applyAlignment="1">
      <alignment horizontal="center"/>
    </xf>
    <xf numFmtId="0" fontId="9" fillId="0" borderId="0" xfId="0" applyFont="1" applyAlignment="1">
      <alignment vertical="center" wrapText="1"/>
    </xf>
    <xf numFmtId="0" fontId="10" fillId="0" borderId="64" xfId="0" applyFont="1" applyBorder="1"/>
    <xf numFmtId="0" fontId="10" fillId="5" borderId="77" xfId="0" applyFont="1" applyFill="1" applyBorder="1"/>
    <xf numFmtId="0" fontId="10" fillId="5" borderId="0" xfId="0" applyFont="1" applyFill="1"/>
    <xf numFmtId="0" fontId="10" fillId="5" borderId="88" xfId="0" applyFont="1" applyFill="1" applyBorder="1"/>
    <xf numFmtId="0" fontId="9" fillId="5" borderId="77" xfId="0" applyFont="1" applyFill="1" applyBorder="1" applyAlignment="1">
      <alignment vertical="center" wrapText="1"/>
    </xf>
    <xf numFmtId="0" fontId="9" fillId="5" borderId="0" xfId="0" applyFont="1" applyFill="1" applyAlignment="1">
      <alignment vertical="center" wrapText="1"/>
    </xf>
    <xf numFmtId="0" fontId="10" fillId="0" borderId="64" xfId="0" applyFont="1" applyBorder="1" applyAlignment="1">
      <alignment vertical="center"/>
    </xf>
    <xf numFmtId="0" fontId="10" fillId="0" borderId="0" xfId="0" applyFont="1" applyAlignment="1">
      <alignment vertical="center"/>
    </xf>
    <xf numFmtId="14" fontId="10" fillId="0" borderId="0" xfId="0" applyNumberFormat="1" applyFont="1" applyAlignment="1" applyProtection="1">
      <alignment vertical="center"/>
      <protection locked="0"/>
    </xf>
    <xf numFmtId="14" fontId="10" fillId="5" borderId="77" xfId="0" applyNumberFormat="1" applyFont="1" applyFill="1" applyBorder="1" applyAlignment="1" applyProtection="1">
      <alignment vertical="center"/>
      <protection locked="0"/>
    </xf>
    <xf numFmtId="0" fontId="10" fillId="5" borderId="0" xfId="0" applyFont="1" applyFill="1" applyAlignment="1">
      <alignment vertical="center"/>
    </xf>
    <xf numFmtId="0" fontId="10" fillId="5" borderId="88" xfId="0" applyFont="1" applyFill="1" applyBorder="1" applyAlignment="1">
      <alignment vertical="center"/>
    </xf>
    <xf numFmtId="0" fontId="10" fillId="5" borderId="77" xfId="0" applyFont="1" applyFill="1" applyBorder="1" applyAlignment="1">
      <alignment vertical="center"/>
    </xf>
    <xf numFmtId="0" fontId="10" fillId="5" borderId="81" xfId="0" applyFont="1" applyFill="1" applyBorder="1" applyAlignment="1">
      <alignment vertical="center"/>
    </xf>
    <xf numFmtId="0" fontId="10" fillId="5" borderId="82" xfId="0" applyFont="1" applyFill="1" applyBorder="1" applyAlignment="1">
      <alignment vertical="center"/>
    </xf>
    <xf numFmtId="0" fontId="10" fillId="5" borderId="83" xfId="0" applyFont="1" applyFill="1" applyBorder="1" applyAlignment="1">
      <alignment vertical="center"/>
    </xf>
    <xf numFmtId="0" fontId="10" fillId="0" borderId="65" xfId="0" applyFont="1" applyBorder="1" applyAlignment="1">
      <alignment vertical="center"/>
    </xf>
    <xf numFmtId="0" fontId="9" fillId="2" borderId="40" xfId="0" applyFont="1" applyFill="1" applyBorder="1" applyAlignment="1">
      <alignment vertical="center"/>
    </xf>
    <xf numFmtId="0" fontId="10" fillId="2" borderId="42" xfId="0" applyFont="1" applyFill="1" applyBorder="1" applyAlignment="1">
      <alignment vertical="center"/>
    </xf>
    <xf numFmtId="0" fontId="10" fillId="2" borderId="40" xfId="0" applyFont="1" applyFill="1" applyBorder="1" applyAlignment="1">
      <alignment vertical="center"/>
    </xf>
    <xf numFmtId="0" fontId="9" fillId="2" borderId="42"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42" xfId="0" applyFont="1" applyFill="1" applyBorder="1" applyAlignment="1">
      <alignment vertical="center"/>
    </xf>
    <xf numFmtId="0" fontId="10" fillId="2" borderId="41" xfId="0" applyFont="1" applyFill="1" applyBorder="1" applyAlignment="1">
      <alignment vertical="center"/>
    </xf>
    <xf numFmtId="0" fontId="10" fillId="2" borderId="0" xfId="0" applyFont="1" applyFill="1" applyAlignment="1">
      <alignment vertical="center"/>
    </xf>
    <xf numFmtId="0" fontId="9" fillId="0" borderId="48"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94" xfId="0" applyFont="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46" xfId="0" applyFont="1" applyFill="1" applyBorder="1" applyAlignment="1" applyProtection="1">
      <alignment horizontal="center" vertical="center"/>
      <protection locked="0"/>
    </xf>
    <xf numFmtId="0" fontId="10" fillId="2" borderId="0" xfId="0" applyFont="1" applyFill="1" applyAlignment="1">
      <alignment horizontal="center" vertical="center"/>
    </xf>
    <xf numFmtId="0" fontId="9" fillId="2" borderId="45" xfId="0" applyFont="1" applyFill="1" applyBorder="1" applyAlignment="1">
      <alignment vertical="center"/>
    </xf>
    <xf numFmtId="0" fontId="10" fillId="2" borderId="46" xfId="0" applyFont="1" applyFill="1" applyBorder="1" applyAlignment="1">
      <alignment vertical="center"/>
    </xf>
    <xf numFmtId="0" fontId="10" fillId="2" borderId="45" xfId="0" applyFont="1" applyFill="1" applyBorder="1" applyAlignment="1">
      <alignment vertical="center"/>
    </xf>
    <xf numFmtId="0" fontId="9" fillId="2" borderId="22" xfId="0" applyFont="1" applyFill="1" applyBorder="1" applyAlignment="1">
      <alignment vertical="center"/>
    </xf>
    <xf numFmtId="0" fontId="9" fillId="2" borderId="23" xfId="0" applyFont="1" applyFill="1" applyBorder="1" applyAlignment="1">
      <alignment vertical="center"/>
    </xf>
    <xf numFmtId="0" fontId="9" fillId="0" borderId="94" xfId="0" applyFont="1" applyBorder="1" applyAlignment="1" applyProtection="1">
      <alignment horizontal="center" vertical="center"/>
      <protection locked="0"/>
    </xf>
    <xf numFmtId="0" fontId="9" fillId="0" borderId="104" xfId="0" applyFont="1" applyBorder="1" applyAlignment="1" applyProtection="1">
      <alignment horizontal="center" vertical="center"/>
      <protection locked="0"/>
    </xf>
    <xf numFmtId="0" fontId="9" fillId="2" borderId="10" xfId="0" applyFont="1" applyFill="1" applyBorder="1" applyAlignment="1">
      <alignment vertical="center"/>
    </xf>
    <xf numFmtId="0" fontId="10" fillId="2" borderId="10" xfId="0" applyFont="1" applyFill="1" applyBorder="1" applyAlignment="1">
      <alignment vertical="center"/>
    </xf>
    <xf numFmtId="0" fontId="10" fillId="2" borderId="22" xfId="0" applyFont="1" applyFill="1" applyBorder="1" applyAlignment="1">
      <alignment vertical="center"/>
    </xf>
    <xf numFmtId="0" fontId="10" fillId="2" borderId="23" xfId="0" applyFont="1" applyFill="1" applyBorder="1" applyAlignment="1">
      <alignment vertical="center"/>
    </xf>
    <xf numFmtId="0" fontId="10" fillId="2" borderId="26" xfId="0" applyFont="1" applyFill="1" applyBorder="1" applyAlignment="1">
      <alignment vertical="center"/>
    </xf>
    <xf numFmtId="0" fontId="10" fillId="2" borderId="12" xfId="0" applyFont="1" applyFill="1" applyBorder="1" applyAlignment="1">
      <alignment vertical="center"/>
    </xf>
    <xf numFmtId="0" fontId="9" fillId="2" borderId="0" xfId="0" applyFont="1" applyFill="1" applyAlignment="1">
      <alignment horizontal="center" vertical="center"/>
    </xf>
    <xf numFmtId="0" fontId="10" fillId="2" borderId="19" xfId="0" applyFont="1" applyFill="1" applyBorder="1" applyAlignment="1">
      <alignment vertical="center"/>
    </xf>
    <xf numFmtId="0" fontId="10" fillId="0" borderId="55" xfId="0" applyFont="1" applyBorder="1" applyAlignment="1">
      <alignment vertical="center"/>
    </xf>
    <xf numFmtId="0" fontId="10" fillId="0" borderId="56" xfId="0" applyFont="1" applyBorder="1" applyAlignment="1">
      <alignment vertical="center"/>
    </xf>
    <xf numFmtId="0" fontId="10" fillId="0" borderId="58" xfId="0" applyFont="1" applyBorder="1" applyAlignment="1">
      <alignment vertical="center"/>
    </xf>
    <xf numFmtId="0" fontId="15" fillId="0" borderId="0" xfId="0" applyFont="1"/>
    <xf numFmtId="0" fontId="15" fillId="0" borderId="0" xfId="0" applyFont="1" applyAlignment="1">
      <alignment horizontal="center"/>
    </xf>
    <xf numFmtId="0" fontId="15" fillId="0" borderId="0" xfId="0" applyFont="1" applyAlignment="1">
      <alignment wrapText="1"/>
    </xf>
    <xf numFmtId="0" fontId="15" fillId="0" borderId="0" xfId="0" applyFont="1" applyAlignment="1">
      <alignment vertical="center"/>
    </xf>
    <xf numFmtId="0" fontId="16" fillId="0" borderId="0" xfId="0" applyFont="1"/>
    <xf numFmtId="0" fontId="11" fillId="13" borderId="0" xfId="0" applyFont="1" applyFill="1" applyAlignment="1">
      <alignment vertical="center"/>
    </xf>
    <xf numFmtId="0" fontId="14" fillId="3" borderId="13" xfId="0" applyFont="1" applyFill="1" applyBorder="1" applyAlignment="1" applyProtection="1">
      <alignment horizontal="center"/>
      <protection hidden="1"/>
    </xf>
    <xf numFmtId="0" fontId="10" fillId="0" borderId="0" xfId="0" applyFont="1" applyAlignment="1">
      <alignment horizontal="center"/>
    </xf>
    <xf numFmtId="0" fontId="10" fillId="0" borderId="60" xfId="0" applyFont="1" applyBorder="1" applyAlignment="1">
      <alignment horizontal="center"/>
    </xf>
    <xf numFmtId="0" fontId="10" fillId="0" borderId="61" xfId="0" applyFont="1" applyBorder="1"/>
    <xf numFmtId="0" fontId="10" fillId="0" borderId="65" xfId="0" applyFont="1" applyBorder="1"/>
    <xf numFmtId="0" fontId="10" fillId="0" borderId="64" xfId="0" applyFont="1" applyBorder="1" applyProtection="1">
      <protection hidden="1"/>
    </xf>
    <xf numFmtId="0" fontId="10" fillId="0" borderId="0" xfId="0" applyFont="1" applyProtection="1">
      <protection hidden="1"/>
    </xf>
    <xf numFmtId="0" fontId="9" fillId="0" borderId="13" xfId="0" applyFont="1" applyBorder="1" applyAlignment="1" applyProtection="1">
      <alignment horizontal="center" vertical="center" wrapText="1"/>
      <protection hidden="1"/>
    </xf>
    <xf numFmtId="0" fontId="9" fillId="0" borderId="0" xfId="0" applyFont="1" applyAlignment="1" applyProtection="1">
      <alignment horizontal="center"/>
      <protection hidden="1"/>
    </xf>
    <xf numFmtId="0" fontId="10" fillId="0" borderId="65" xfId="0" applyFont="1" applyBorder="1" applyProtection="1">
      <protection hidden="1"/>
    </xf>
    <xf numFmtId="14" fontId="10" fillId="2" borderId="13" xfId="0" applyNumberFormat="1" applyFont="1" applyFill="1" applyBorder="1" applyProtection="1">
      <protection hidden="1"/>
    </xf>
    <xf numFmtId="0" fontId="10" fillId="0" borderId="0" xfId="0" applyFont="1" applyAlignment="1" applyProtection="1">
      <alignment horizontal="center"/>
      <protection hidden="1"/>
    </xf>
    <xf numFmtId="0" fontId="9" fillId="0" borderId="0" xfId="0" applyFont="1" applyProtection="1">
      <protection hidden="1"/>
    </xf>
    <xf numFmtId="0" fontId="10" fillId="0" borderId="0" xfId="0" applyFont="1" applyAlignment="1" applyProtection="1">
      <alignment horizontal="left"/>
      <protection hidden="1"/>
    </xf>
    <xf numFmtId="1" fontId="10" fillId="0" borderId="0" xfId="0" applyNumberFormat="1" applyFont="1" applyAlignment="1" applyProtection="1">
      <alignment horizontal="left"/>
      <protection hidden="1"/>
    </xf>
    <xf numFmtId="0" fontId="9" fillId="0" borderId="64" xfId="0" applyFont="1" applyBorder="1" applyProtection="1">
      <protection hidden="1"/>
    </xf>
    <xf numFmtId="0" fontId="9" fillId="0" borderId="65" xfId="0" applyFont="1" applyBorder="1" applyProtection="1">
      <protection hidden="1"/>
    </xf>
    <xf numFmtId="0" fontId="9" fillId="0" borderId="32" xfId="0" applyFont="1" applyBorder="1" applyAlignment="1" applyProtection="1">
      <alignment horizontal="center"/>
      <protection hidden="1"/>
    </xf>
    <xf numFmtId="0" fontId="9" fillId="0" borderId="34" xfId="0" applyFont="1" applyBorder="1" applyProtection="1">
      <protection hidden="1"/>
    </xf>
    <xf numFmtId="0" fontId="10" fillId="0" borderId="34" xfId="0" applyFont="1" applyBorder="1" applyAlignment="1" applyProtection="1">
      <alignment horizontal="center"/>
      <protection hidden="1"/>
    </xf>
    <xf numFmtId="0" fontId="10" fillId="0" borderId="30" xfId="0" applyFont="1" applyBorder="1" applyProtection="1">
      <protection hidden="1"/>
    </xf>
    <xf numFmtId="0" fontId="9" fillId="0" borderId="35" xfId="0" applyFont="1" applyBorder="1" applyAlignment="1" applyProtection="1">
      <alignment horizontal="center"/>
      <protection hidden="1"/>
    </xf>
    <xf numFmtId="0" fontId="10" fillId="0" borderId="34" xfId="0" applyFont="1" applyBorder="1" applyProtection="1">
      <protection hidden="1"/>
    </xf>
    <xf numFmtId="0" fontId="9" fillId="0" borderId="0" xfId="0" applyFont="1" applyAlignment="1">
      <alignment horizontal="left"/>
    </xf>
    <xf numFmtId="0" fontId="10" fillId="0" borderId="64" xfId="0" applyFont="1" applyBorder="1" applyAlignment="1">
      <alignment vertical="center" wrapText="1"/>
    </xf>
    <xf numFmtId="37" fontId="9" fillId="0" borderId="0" xfId="2" applyNumberFormat="1" applyFont="1" applyFill="1" applyBorder="1" applyAlignment="1">
      <alignment horizontal="center" vertical="center" wrapText="1"/>
    </xf>
    <xf numFmtId="0" fontId="10" fillId="0" borderId="0" xfId="0" applyFont="1" applyAlignment="1">
      <alignment vertical="center" wrapText="1"/>
    </xf>
    <xf numFmtId="0" fontId="10" fillId="0" borderId="65" xfId="0" applyFont="1" applyBorder="1" applyAlignment="1">
      <alignment vertical="center" wrapText="1"/>
    </xf>
    <xf numFmtId="37" fontId="9" fillId="5" borderId="34" xfId="2" applyNumberFormat="1" applyFont="1" applyFill="1" applyBorder="1" applyAlignment="1">
      <alignment horizontal="center" vertical="center" wrapText="1"/>
    </xf>
    <xf numFmtId="0" fontId="10" fillId="0" borderId="64" xfId="0" applyFont="1" applyBorder="1" applyProtection="1">
      <protection locked="0"/>
    </xf>
    <xf numFmtId="0" fontId="9" fillId="0" borderId="34" xfId="0" applyFont="1" applyBorder="1" applyAlignment="1" applyProtection="1">
      <alignment horizontal="center" vertical="center" wrapText="1"/>
      <protection locked="0"/>
    </xf>
    <xf numFmtId="0" fontId="9" fillId="0" borderId="34" xfId="0" applyFont="1" applyBorder="1" applyProtection="1">
      <protection locked="0"/>
    </xf>
    <xf numFmtId="0" fontId="9" fillId="0" borderId="34" xfId="0" applyFont="1" applyBorder="1" applyAlignment="1" applyProtection="1">
      <alignment horizontal="center"/>
      <protection locked="0"/>
    </xf>
    <xf numFmtId="169" fontId="9" fillId="0" borderId="34" xfId="10" applyNumberFormat="1" applyFont="1" applyBorder="1" applyProtection="1">
      <protection locked="0"/>
    </xf>
    <xf numFmtId="169" fontId="9" fillId="0" borderId="0" xfId="10" applyNumberFormat="1" applyFont="1" applyFill="1" applyBorder="1" applyProtection="1">
      <protection locked="0"/>
    </xf>
    <xf numFmtId="0" fontId="9" fillId="0" borderId="0" xfId="0" applyFont="1" applyProtection="1">
      <protection locked="0"/>
    </xf>
    <xf numFmtId="0" fontId="10" fillId="0" borderId="0" xfId="0" applyFont="1" applyProtection="1">
      <protection locked="0"/>
    </xf>
    <xf numFmtId="0" fontId="10" fillId="0" borderId="65" xfId="0" applyFont="1" applyBorder="1" applyProtection="1">
      <protection locked="0"/>
    </xf>
    <xf numFmtId="0" fontId="9" fillId="0" borderId="62" xfId="0" applyFont="1" applyBorder="1" applyAlignment="1" applyProtection="1">
      <alignment horizontal="center"/>
      <protection locked="0"/>
    </xf>
    <xf numFmtId="0" fontId="9" fillId="0" borderId="13" xfId="0" applyFont="1" applyBorder="1" applyAlignment="1" applyProtection="1">
      <alignment horizontal="center"/>
      <protection locked="0"/>
    </xf>
    <xf numFmtId="0" fontId="9" fillId="0" borderId="0" xfId="0" applyFont="1" applyAlignment="1" applyProtection="1">
      <alignment horizontal="center" vertical="center" wrapText="1"/>
      <protection locked="0"/>
    </xf>
    <xf numFmtId="0" fontId="10" fillId="0" borderId="0" xfId="0" applyFont="1" applyAlignment="1" applyProtection="1">
      <alignment horizontal="center"/>
      <protection locked="0"/>
    </xf>
    <xf numFmtId="0" fontId="9" fillId="0" borderId="23" xfId="0" applyFont="1" applyBorder="1" applyAlignment="1" applyProtection="1">
      <alignment horizontal="center"/>
      <protection locked="0"/>
    </xf>
    <xf numFmtId="0" fontId="9" fillId="0" borderId="0" xfId="0" applyFont="1" applyAlignment="1" applyProtection="1">
      <alignment horizontal="center"/>
      <protection locked="0"/>
    </xf>
    <xf numFmtId="169" fontId="9" fillId="0" borderId="0" xfId="10" applyNumberFormat="1" applyFont="1" applyBorder="1" applyProtection="1">
      <protection locked="0"/>
    </xf>
    <xf numFmtId="169" fontId="9" fillId="5" borderId="0" xfId="10" applyNumberFormat="1" applyFont="1" applyFill="1" applyBorder="1" applyProtection="1"/>
    <xf numFmtId="169" fontId="9" fillId="0" borderId="0" xfId="10" applyNumberFormat="1" applyFont="1" applyFill="1" applyBorder="1" applyProtection="1"/>
    <xf numFmtId="0" fontId="9" fillId="0" borderId="0" xfId="0" applyFont="1"/>
    <xf numFmtId="1" fontId="9" fillId="0" borderId="34" xfId="0" applyNumberFormat="1" applyFont="1" applyBorder="1" applyProtection="1">
      <protection locked="0"/>
    </xf>
    <xf numFmtId="0" fontId="9" fillId="0" borderId="30" xfId="0" applyFont="1" applyBorder="1" applyProtection="1">
      <protection locked="0"/>
    </xf>
    <xf numFmtId="0" fontId="10" fillId="0" borderId="34" xfId="0" applyFont="1" applyBorder="1" applyProtection="1">
      <protection locked="0"/>
    </xf>
    <xf numFmtId="168" fontId="9" fillId="0" borderId="34" xfId="9" applyNumberFormat="1" applyFont="1" applyBorder="1" applyProtection="1">
      <protection locked="0"/>
    </xf>
    <xf numFmtId="0" fontId="10" fillId="0" borderId="28" xfId="0" applyFont="1" applyBorder="1" applyProtection="1">
      <protection locked="0"/>
    </xf>
    <xf numFmtId="0" fontId="10" fillId="0" borderId="34" xfId="0" applyFont="1" applyBorder="1" applyAlignment="1" applyProtection="1">
      <alignment horizontal="center"/>
      <protection locked="0"/>
    </xf>
    <xf numFmtId="0" fontId="9" fillId="0" borderId="35" xfId="1" applyFont="1" applyBorder="1" applyAlignment="1" applyProtection="1">
      <alignment vertical="center" wrapText="1"/>
      <protection locked="0"/>
    </xf>
    <xf numFmtId="0" fontId="9" fillId="0" borderId="32" xfId="0" applyFont="1" applyBorder="1" applyProtection="1">
      <protection locked="0"/>
    </xf>
    <xf numFmtId="168" fontId="9" fillId="0" borderId="34" xfId="0" applyNumberFormat="1" applyFont="1" applyBorder="1" applyProtection="1">
      <protection locked="0"/>
    </xf>
    <xf numFmtId="0" fontId="9" fillId="0" borderId="95" xfId="0" applyFont="1" applyBorder="1" applyProtection="1">
      <protection locked="0"/>
    </xf>
    <xf numFmtId="0" fontId="9" fillId="0" borderId="126" xfId="0" applyFont="1" applyBorder="1" applyProtection="1">
      <protection locked="0"/>
    </xf>
    <xf numFmtId="0" fontId="9" fillId="0" borderId="127" xfId="0" applyFont="1" applyBorder="1" applyProtection="1">
      <protection locked="0"/>
    </xf>
    <xf numFmtId="0" fontId="9" fillId="0" borderId="125" xfId="0" applyFont="1" applyBorder="1" applyProtection="1">
      <protection locked="0"/>
    </xf>
    <xf numFmtId="0" fontId="9" fillId="0" borderId="31" xfId="0" applyFont="1" applyBorder="1" applyProtection="1">
      <protection locked="0"/>
    </xf>
    <xf numFmtId="0" fontId="9" fillId="0" borderId="33" xfId="0" applyFont="1" applyBorder="1" applyProtection="1">
      <protection locked="0"/>
    </xf>
    <xf numFmtId="0" fontId="9" fillId="0" borderId="128" xfId="0" applyFont="1" applyBorder="1" applyProtection="1">
      <protection locked="0"/>
    </xf>
    <xf numFmtId="0" fontId="9" fillId="0" borderId="29" xfId="0" applyFont="1" applyBorder="1" applyProtection="1">
      <protection locked="0"/>
    </xf>
    <xf numFmtId="0" fontId="9" fillId="0" borderId="34" xfId="1" applyFont="1" applyBorder="1" applyAlignment="1" applyProtection="1">
      <alignment vertical="center" wrapText="1"/>
      <protection locked="0"/>
    </xf>
    <xf numFmtId="0" fontId="9" fillId="0" borderId="130" xfId="0" applyFont="1" applyBorder="1" applyProtection="1">
      <protection locked="0"/>
    </xf>
    <xf numFmtId="0" fontId="9" fillId="0" borderId="38" xfId="0" applyFont="1" applyBorder="1" applyProtection="1">
      <protection locked="0"/>
    </xf>
    <xf numFmtId="0" fontId="9" fillId="0" borderId="39" xfId="0" applyFont="1" applyBorder="1" applyProtection="1">
      <protection locked="0"/>
    </xf>
    <xf numFmtId="0" fontId="9" fillId="0" borderId="90" xfId="0" applyFont="1" applyBorder="1" applyProtection="1">
      <protection locked="0"/>
    </xf>
    <xf numFmtId="1" fontId="9" fillId="0" borderId="0" xfId="0" applyNumberFormat="1" applyFont="1" applyProtection="1">
      <protection locked="0"/>
    </xf>
    <xf numFmtId="168" fontId="9" fillId="0" borderId="0" xfId="0" applyNumberFormat="1" applyFont="1" applyProtection="1">
      <protection locked="0"/>
    </xf>
    <xf numFmtId="0" fontId="9" fillId="0" borderId="0" xfId="0" applyFont="1" applyAlignment="1" applyProtection="1">
      <alignment vertical="center" wrapText="1"/>
      <protection hidden="1"/>
    </xf>
    <xf numFmtId="0" fontId="10" fillId="0" borderId="0" xfId="0" applyFont="1" applyAlignment="1" applyProtection="1">
      <alignment vertical="center" wrapText="1"/>
      <protection hidden="1"/>
    </xf>
    <xf numFmtId="0" fontId="10" fillId="0" borderId="0" xfId="0" applyFont="1" applyAlignment="1" applyProtection="1">
      <alignment vertical="center"/>
      <protection hidden="1"/>
    </xf>
    <xf numFmtId="0" fontId="10" fillId="0" borderId="64" xfId="0" applyFont="1" applyBorder="1" applyAlignment="1" applyProtection="1">
      <alignment vertical="center"/>
      <protection hidden="1"/>
    </xf>
    <xf numFmtId="0" fontId="9" fillId="5" borderId="132" xfId="0" applyFont="1" applyFill="1" applyBorder="1" applyAlignment="1" applyProtection="1">
      <alignment horizontal="center" vertical="center" wrapText="1"/>
      <protection hidden="1"/>
    </xf>
    <xf numFmtId="0" fontId="9" fillId="5" borderId="34" xfId="0" applyFont="1" applyFill="1" applyBorder="1" applyAlignment="1" applyProtection="1">
      <alignment vertical="center"/>
      <protection hidden="1"/>
    </xf>
    <xf numFmtId="1" fontId="9" fillId="5" borderId="34" xfId="0" applyNumberFormat="1" applyFont="1" applyFill="1" applyBorder="1" applyAlignment="1" applyProtection="1">
      <alignment vertical="center"/>
      <protection hidden="1"/>
    </xf>
    <xf numFmtId="0" fontId="9" fillId="0" borderId="40" xfId="0" applyFont="1" applyBorder="1" applyAlignment="1" applyProtection="1">
      <alignment vertical="center"/>
      <protection hidden="1"/>
    </xf>
    <xf numFmtId="0" fontId="9" fillId="0" borderId="41" xfId="0" applyFont="1" applyBorder="1" applyAlignment="1" applyProtection="1">
      <alignment vertical="center"/>
      <protection hidden="1"/>
    </xf>
    <xf numFmtId="0" fontId="9" fillId="5" borderId="29" xfId="0" applyFont="1" applyFill="1" applyBorder="1" applyAlignment="1" applyProtection="1">
      <alignment horizontal="center" vertical="center"/>
      <protection hidden="1"/>
    </xf>
    <xf numFmtId="0" fontId="9" fillId="0" borderId="35" xfId="0" applyFont="1" applyBorder="1" applyAlignment="1" applyProtection="1">
      <alignment horizontal="center" vertical="center"/>
      <protection hidden="1"/>
    </xf>
    <xf numFmtId="37" fontId="9" fillId="5" borderId="34" xfId="2" applyNumberFormat="1" applyFont="1" applyFill="1" applyBorder="1" applyAlignment="1" applyProtection="1">
      <alignment horizontal="center" vertical="center" wrapText="1"/>
      <protection hidden="1"/>
    </xf>
    <xf numFmtId="0" fontId="9" fillId="5" borderId="34" xfId="1" applyFont="1" applyFill="1" applyBorder="1" applyAlignment="1" applyProtection="1">
      <alignment horizontal="center" vertical="center" wrapText="1"/>
      <protection hidden="1"/>
    </xf>
    <xf numFmtId="0" fontId="9" fillId="5" borderId="34" xfId="0" applyFont="1" applyFill="1" applyBorder="1" applyAlignment="1" applyProtection="1">
      <alignment horizontal="center" vertical="center"/>
      <protection hidden="1"/>
    </xf>
    <xf numFmtId="0" fontId="9" fillId="5" borderId="28" xfId="0" applyFont="1" applyFill="1" applyBorder="1" applyAlignment="1" applyProtection="1">
      <alignment horizontal="center" vertical="center"/>
      <protection hidden="1"/>
    </xf>
    <xf numFmtId="0" fontId="9" fillId="5" borderId="133" xfId="0" applyFont="1" applyFill="1" applyBorder="1" applyAlignment="1" applyProtection="1">
      <alignment horizontal="center" vertical="center"/>
      <protection hidden="1"/>
    </xf>
    <xf numFmtId="0" fontId="9"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0" fillId="0" borderId="65" xfId="0" applyFont="1" applyBorder="1" applyAlignment="1" applyProtection="1">
      <alignment horizontal="center" vertical="center"/>
      <protection hidden="1"/>
    </xf>
    <xf numFmtId="0" fontId="10" fillId="0" borderId="0" xfId="0" applyFont="1" applyAlignment="1" applyProtection="1">
      <alignment horizontal="center" vertical="center"/>
      <protection hidden="1"/>
    </xf>
    <xf numFmtId="0" fontId="9" fillId="0" borderId="87" xfId="0" applyFont="1" applyBorder="1" applyAlignment="1" applyProtection="1">
      <alignment horizontal="center" vertical="center" wrapText="1"/>
      <protection hidden="1"/>
    </xf>
    <xf numFmtId="0" fontId="9" fillId="0" borderId="37" xfId="0" applyFont="1" applyBorder="1" applyProtection="1">
      <protection hidden="1"/>
    </xf>
    <xf numFmtId="0" fontId="9" fillId="0" borderId="103" xfId="0" applyFont="1" applyBorder="1" applyProtection="1">
      <protection hidden="1"/>
    </xf>
    <xf numFmtId="0" fontId="9" fillId="0" borderId="130" xfId="0" applyFont="1" applyBorder="1" applyProtection="1">
      <protection hidden="1"/>
    </xf>
    <xf numFmtId="0" fontId="9" fillId="0" borderId="134" xfId="0" applyFont="1" applyBorder="1" applyProtection="1">
      <protection hidden="1"/>
    </xf>
    <xf numFmtId="0" fontId="9" fillId="0" borderId="38" xfId="0" applyFont="1" applyBorder="1" applyProtection="1">
      <protection hidden="1"/>
    </xf>
    <xf numFmtId="0" fontId="9" fillId="0" borderId="36" xfId="0" applyFont="1" applyBorder="1" applyProtection="1">
      <protection hidden="1"/>
    </xf>
    <xf numFmtId="168" fontId="9" fillId="0" borderId="37" xfId="0" applyNumberFormat="1" applyFont="1" applyBorder="1" applyAlignment="1" applyProtection="1">
      <alignment horizontal="center"/>
      <protection hidden="1"/>
    </xf>
    <xf numFmtId="0" fontId="9" fillId="0" borderId="99" xfId="0" applyFont="1" applyBorder="1" applyProtection="1">
      <protection hidden="1"/>
    </xf>
    <xf numFmtId="0" fontId="9" fillId="0" borderId="135" xfId="0" applyFont="1" applyBorder="1" applyProtection="1">
      <protection hidden="1"/>
    </xf>
    <xf numFmtId="0" fontId="10" fillId="0" borderId="55" xfId="0" applyFont="1" applyBorder="1" applyProtection="1">
      <protection hidden="1"/>
    </xf>
    <xf numFmtId="0" fontId="10" fillId="0" borderId="56" xfId="0" applyFont="1" applyBorder="1" applyProtection="1">
      <protection hidden="1"/>
    </xf>
    <xf numFmtId="0" fontId="10" fillId="0" borderId="56" xfId="0" applyFont="1" applyBorder="1" applyAlignment="1" applyProtection="1">
      <alignment horizontal="center"/>
      <protection hidden="1"/>
    </xf>
    <xf numFmtId="168" fontId="10" fillId="0" borderId="56" xfId="0" applyNumberFormat="1" applyFont="1" applyBorder="1" applyProtection="1">
      <protection hidden="1"/>
    </xf>
    <xf numFmtId="0" fontId="10" fillId="0" borderId="58" xfId="0" applyFont="1" applyBorder="1" applyProtection="1">
      <protection hidden="1"/>
    </xf>
    <xf numFmtId="0" fontId="18" fillId="0" borderId="0" xfId="0" applyFont="1"/>
    <xf numFmtId="0" fontId="10" fillId="0" borderId="0" xfId="1" applyFont="1" applyAlignment="1">
      <alignment wrapText="1"/>
    </xf>
    <xf numFmtId="0" fontId="10" fillId="0" borderId="0" xfId="1" applyFont="1"/>
    <xf numFmtId="0" fontId="10" fillId="0" borderId="0" xfId="1" applyFont="1" applyAlignment="1">
      <alignment horizontal="center" vertical="center"/>
    </xf>
    <xf numFmtId="0" fontId="10" fillId="0" borderId="0" xfId="1" applyFont="1" applyAlignment="1">
      <alignment vertical="center"/>
    </xf>
    <xf numFmtId="0" fontId="10" fillId="0" borderId="5" xfId="1" applyFont="1" applyBorder="1" applyAlignment="1">
      <alignment horizontal="center" vertical="center"/>
    </xf>
    <xf numFmtId="0" fontId="10" fillId="0" borderId="5" xfId="1" applyFont="1" applyBorder="1" applyAlignment="1">
      <alignment horizontal="center"/>
    </xf>
    <xf numFmtId="0" fontId="6" fillId="9" borderId="0" xfId="0" applyFont="1" applyFill="1"/>
    <xf numFmtId="0" fontId="6" fillId="12" borderId="0" xfId="0" applyFont="1" applyFill="1"/>
    <xf numFmtId="0" fontId="6" fillId="8" borderId="0" xfId="0" applyFont="1" applyFill="1"/>
    <xf numFmtId="0" fontId="6" fillId="11" borderId="0" xfId="0" applyFont="1" applyFill="1"/>
    <xf numFmtId="0" fontId="6" fillId="10" borderId="0" xfId="0" applyFont="1" applyFill="1"/>
    <xf numFmtId="0" fontId="6" fillId="0" borderId="67" xfId="0" applyFont="1" applyBorder="1"/>
    <xf numFmtId="0" fontId="6" fillId="0" borderId="68" xfId="0" applyFont="1" applyBorder="1"/>
    <xf numFmtId="0" fontId="6" fillId="0" borderId="69" xfId="0" applyFont="1" applyBorder="1"/>
    <xf numFmtId="0" fontId="6" fillId="0" borderId="70" xfId="0" applyFont="1" applyBorder="1"/>
    <xf numFmtId="0" fontId="6" fillId="0" borderId="66" xfId="0" applyFont="1" applyBorder="1"/>
    <xf numFmtId="0" fontId="6" fillId="0" borderId="71" xfId="0" applyFont="1" applyBorder="1"/>
    <xf numFmtId="0" fontId="6" fillId="0" borderId="63" xfId="0" applyFont="1" applyBorder="1"/>
    <xf numFmtId="0" fontId="6" fillId="0" borderId="72" xfId="0" applyFont="1" applyBorder="1"/>
    <xf numFmtId="0" fontId="12" fillId="0" borderId="0" xfId="0" applyFont="1" applyAlignment="1">
      <alignment horizontal="center"/>
    </xf>
    <xf numFmtId="1" fontId="10" fillId="0" borderId="30" xfId="0" applyNumberFormat="1" applyFont="1" applyBorder="1" applyProtection="1">
      <protection hidden="1"/>
    </xf>
    <xf numFmtId="0" fontId="9" fillId="2" borderId="139" xfId="0" applyFont="1" applyFill="1" applyBorder="1" applyAlignment="1">
      <alignment vertical="center"/>
    </xf>
    <xf numFmtId="14" fontId="9" fillId="0" borderId="32" xfId="0" applyNumberFormat="1" applyFont="1" applyBorder="1" applyProtection="1">
      <protection locked="0"/>
    </xf>
    <xf numFmtId="14" fontId="9" fillId="0" borderId="34" xfId="0" applyNumberFormat="1" applyFont="1" applyBorder="1" applyProtection="1">
      <protection locked="0"/>
    </xf>
    <xf numFmtId="0" fontId="10" fillId="0" borderId="34" xfId="0" applyFont="1" applyBorder="1" applyAlignment="1" applyProtection="1">
      <alignment horizontal="center"/>
      <protection locked="0" hidden="1"/>
    </xf>
    <xf numFmtId="0" fontId="10" fillId="0" borderId="34" xfId="0" applyFont="1" applyBorder="1" applyProtection="1">
      <protection locked="0" hidden="1"/>
    </xf>
    <xf numFmtId="0" fontId="10" fillId="0" borderId="30" xfId="0" applyFont="1" applyBorder="1" applyProtection="1">
      <protection locked="0" hidden="1"/>
    </xf>
    <xf numFmtId="1" fontId="10" fillId="0" borderId="30" xfId="0" applyNumberFormat="1" applyFont="1" applyBorder="1" applyProtection="1">
      <protection locked="0" hidden="1"/>
    </xf>
    <xf numFmtId="0" fontId="10" fillId="0" borderId="16" xfId="1" applyFont="1" applyBorder="1" applyAlignment="1">
      <alignment horizontal="left"/>
    </xf>
    <xf numFmtId="0" fontId="10" fillId="0" borderId="17" xfId="1" applyFont="1" applyBorder="1" applyAlignment="1">
      <alignment horizontal="left"/>
    </xf>
    <xf numFmtId="0" fontId="10" fillId="0" borderId="18" xfId="1" applyFont="1" applyBorder="1" applyAlignment="1">
      <alignment horizontal="left"/>
    </xf>
    <xf numFmtId="0" fontId="19" fillId="0" borderId="0" xfId="0" applyFont="1"/>
    <xf numFmtId="0" fontId="20" fillId="0" borderId="0" xfId="11" applyFont="1"/>
    <xf numFmtId="0" fontId="21" fillId="0" borderId="0" xfId="11" applyFont="1"/>
    <xf numFmtId="0" fontId="22" fillId="0" borderId="0" xfId="11" applyFont="1"/>
    <xf numFmtId="0" fontId="21" fillId="0" borderId="0" xfId="11" applyFont="1" applyAlignment="1">
      <alignment horizontal="center"/>
    </xf>
    <xf numFmtId="0" fontId="24" fillId="0" borderId="0" xfId="11" applyFont="1"/>
    <xf numFmtId="0" fontId="25" fillId="0" borderId="0" xfId="11" applyFont="1"/>
    <xf numFmtId="0" fontId="27" fillId="0" borderId="0" xfId="12" applyFont="1" applyAlignment="1">
      <alignment wrapText="1"/>
    </xf>
    <xf numFmtId="0" fontId="28" fillId="0" borderId="0" xfId="11" applyFont="1" applyAlignment="1">
      <alignment horizontal="center"/>
    </xf>
    <xf numFmtId="0" fontId="20" fillId="0" borderId="0" xfId="11" applyFont="1" applyAlignment="1">
      <alignment horizontal="center"/>
    </xf>
    <xf numFmtId="0" fontId="25" fillId="0" borderId="0" xfId="11" applyFont="1" applyAlignment="1">
      <alignment horizontal="left"/>
    </xf>
    <xf numFmtId="0" fontId="25" fillId="0" borderId="0" xfId="11" applyFont="1" applyAlignment="1">
      <alignment horizontal="center"/>
    </xf>
    <xf numFmtId="0" fontId="24" fillId="0" borderId="0" xfId="11" applyFont="1" applyAlignment="1">
      <alignment horizontal="left"/>
    </xf>
    <xf numFmtId="0" fontId="22" fillId="0" borderId="0" xfId="11" applyFont="1" applyAlignment="1">
      <alignment horizontal="left"/>
    </xf>
    <xf numFmtId="0" fontId="20" fillId="0" borderId="0" xfId="11" applyFont="1" applyAlignment="1">
      <alignment horizontal="justify" wrapText="1"/>
    </xf>
    <xf numFmtId="0" fontId="28" fillId="0" borderId="0" xfId="11" applyFont="1" applyAlignment="1">
      <alignment horizontal="center" wrapText="1"/>
    </xf>
    <xf numFmtId="0" fontId="31" fillId="0" borderId="0" xfId="11" applyFont="1" applyAlignment="1">
      <alignment horizontal="center" wrapText="1"/>
    </xf>
    <xf numFmtId="49" fontId="33" fillId="14" borderId="144" xfId="11" applyNumberFormat="1" applyFont="1" applyFill="1" applyBorder="1" applyAlignment="1">
      <alignment horizontal="center" vertical="center" wrapText="1"/>
    </xf>
    <xf numFmtId="0" fontId="21" fillId="0" borderId="0" xfId="11" applyFont="1" applyAlignment="1">
      <alignment horizontal="left"/>
    </xf>
    <xf numFmtId="0" fontId="20" fillId="0" borderId="146" xfId="11" applyFont="1" applyBorder="1" applyAlignment="1">
      <alignment horizontal="left" vertical="center"/>
    </xf>
    <xf numFmtId="14" fontId="20" fillId="0" borderId="146" xfId="11" applyNumberFormat="1" applyFont="1" applyBorder="1" applyAlignment="1">
      <alignment horizontal="left" vertical="center"/>
    </xf>
    <xf numFmtId="0" fontId="20" fillId="0" borderId="146" xfId="11" applyFont="1" applyBorder="1" applyAlignment="1">
      <alignment vertical="center"/>
    </xf>
    <xf numFmtId="0" fontId="20" fillId="0" borderId="0" xfId="11" applyFont="1" applyAlignment="1">
      <alignment horizontal="left" vertical="center"/>
    </xf>
    <xf numFmtId="0" fontId="20" fillId="0" borderId="0" xfId="11" applyFont="1" applyAlignment="1">
      <alignment vertical="center"/>
    </xf>
    <xf numFmtId="0" fontId="28" fillId="0" borderId="0" xfId="11" applyFont="1" applyAlignment="1">
      <alignment horizontal="center" vertical="center"/>
    </xf>
    <xf numFmtId="0" fontId="35" fillId="0" borderId="0" xfId="11" applyFont="1" applyAlignment="1">
      <alignment horizontal="center" wrapText="1"/>
    </xf>
    <xf numFmtId="49" fontId="33" fillId="15" borderId="151" xfId="11" applyNumberFormat="1" applyFont="1" applyFill="1" applyBorder="1" applyAlignment="1">
      <alignment horizontal="center" vertical="center" wrapText="1"/>
    </xf>
    <xf numFmtId="49" fontId="33" fillId="15" borderId="144" xfId="11" applyNumberFormat="1" applyFont="1" applyFill="1" applyBorder="1" applyAlignment="1">
      <alignment horizontal="center" vertical="center" wrapText="1"/>
    </xf>
    <xf numFmtId="0" fontId="20" fillId="0" borderId="152" xfId="11" applyFont="1" applyBorder="1"/>
    <xf numFmtId="0" fontId="28" fillId="0" borderId="146" xfId="11" applyFont="1" applyBorder="1" applyAlignment="1">
      <alignment horizontal="center" wrapText="1"/>
    </xf>
    <xf numFmtId="0" fontId="37" fillId="0" borderId="146" xfId="13" applyNumberFormat="1" applyFont="1" applyFill="1" applyBorder="1" applyAlignment="1" applyProtection="1">
      <alignment horizontal="center" wrapText="1"/>
    </xf>
    <xf numFmtId="0" fontId="21" fillId="16" borderId="0" xfId="11" applyFont="1" applyFill="1"/>
    <xf numFmtId="0" fontId="25" fillId="16" borderId="0" xfId="11" applyFont="1" applyFill="1"/>
    <xf numFmtId="49" fontId="38" fillId="0" borderId="153" xfId="11" applyNumberFormat="1" applyFont="1" applyBorder="1" applyAlignment="1">
      <alignment horizontal="left"/>
    </xf>
    <xf numFmtId="49" fontId="39" fillId="0" borderId="0" xfId="11" applyNumberFormat="1" applyFont="1" applyAlignment="1">
      <alignment horizontal="left"/>
    </xf>
    <xf numFmtId="49" fontId="33" fillId="18" borderId="171" xfId="11" applyNumberFormat="1" applyFont="1" applyFill="1" applyBorder="1" applyAlignment="1">
      <alignment vertical="center" wrapText="1"/>
    </xf>
    <xf numFmtId="49" fontId="33" fillId="18" borderId="146" xfId="11" applyNumberFormat="1" applyFont="1" applyFill="1" applyBorder="1" applyAlignment="1">
      <alignment vertical="center" wrapText="1"/>
    </xf>
    <xf numFmtId="49" fontId="33" fillId="18" borderId="147" xfId="11" applyNumberFormat="1" applyFont="1" applyFill="1" applyBorder="1" applyAlignment="1">
      <alignment vertical="center" wrapText="1"/>
    </xf>
    <xf numFmtId="0" fontId="40" fillId="0" borderId="0" xfId="11" applyFont="1" applyAlignment="1">
      <alignment horizontal="center"/>
    </xf>
    <xf numFmtId="0" fontId="20" fillId="0" borderId="176" xfId="11" applyFont="1" applyBorder="1" applyAlignment="1">
      <alignment horizontal="center"/>
    </xf>
    <xf numFmtId="0" fontId="20" fillId="0" borderId="177" xfId="11" applyFont="1" applyBorder="1" applyAlignment="1">
      <alignment horizontal="center" vertical="center"/>
    </xf>
    <xf numFmtId="0" fontId="20" fillId="0" borderId="177" xfId="11" applyFont="1" applyBorder="1" applyAlignment="1">
      <alignment horizontal="center"/>
    </xf>
    <xf numFmtId="14" fontId="20" fillId="0" borderId="177" xfId="11" applyNumberFormat="1" applyFont="1" applyBorder="1" applyAlignment="1">
      <alignment horizontal="center" vertical="center"/>
    </xf>
    <xf numFmtId="0" fontId="20" fillId="0" borderId="177" xfId="11" applyFont="1" applyBorder="1" applyAlignment="1">
      <alignment horizontal="center" vertical="center" wrapText="1"/>
    </xf>
    <xf numFmtId="0" fontId="37" fillId="0" borderId="177" xfId="13" applyNumberFormat="1" applyFont="1" applyFill="1" applyBorder="1" applyAlignment="1" applyProtection="1">
      <alignment horizontal="center" wrapText="1"/>
    </xf>
    <xf numFmtId="0" fontId="20" fillId="0" borderId="181" xfId="11" applyFont="1" applyBorder="1" applyAlignment="1">
      <alignment horizontal="center" vertical="center"/>
    </xf>
    <xf numFmtId="0" fontId="20" fillId="0" borderId="178" xfId="11" applyFont="1" applyBorder="1" applyAlignment="1">
      <alignment horizontal="center" vertical="center"/>
    </xf>
    <xf numFmtId="14" fontId="20" fillId="0" borderId="178" xfId="11" applyNumberFormat="1" applyFont="1" applyBorder="1" applyAlignment="1">
      <alignment horizontal="center" vertical="center"/>
    </xf>
    <xf numFmtId="170" fontId="20" fillId="0" borderId="178" xfId="11" applyNumberFormat="1" applyFont="1" applyBorder="1" applyAlignment="1">
      <alignment horizontal="center" vertical="center"/>
    </xf>
    <xf numFmtId="170" fontId="28" fillId="16" borderId="178" xfId="11" applyNumberFormat="1" applyFont="1" applyFill="1" applyBorder="1" applyAlignment="1">
      <alignment horizontal="center" vertical="center"/>
    </xf>
    <xf numFmtId="0" fontId="20" fillId="0" borderId="182" xfId="11" applyFont="1" applyBorder="1" applyAlignment="1">
      <alignment horizontal="center"/>
    </xf>
    <xf numFmtId="0" fontId="20" fillId="0" borderId="183" xfId="11" applyFont="1" applyBorder="1" applyAlignment="1">
      <alignment horizontal="center"/>
    </xf>
    <xf numFmtId="0" fontId="20" fillId="0" borderId="178" xfId="11" applyFont="1" applyBorder="1" applyAlignment="1">
      <alignment horizontal="center"/>
    </xf>
    <xf numFmtId="0" fontId="20" fillId="0" borderId="184" xfId="11" applyFont="1" applyBorder="1" applyAlignment="1">
      <alignment horizontal="center"/>
    </xf>
    <xf numFmtId="0" fontId="20" fillId="0" borderId="185" xfId="11" applyFont="1" applyBorder="1" applyAlignment="1">
      <alignment horizontal="center"/>
    </xf>
    <xf numFmtId="0" fontId="20" fillId="0" borderId="186" xfId="11" applyFont="1" applyBorder="1" applyAlignment="1">
      <alignment horizontal="center"/>
    </xf>
    <xf numFmtId="1" fontId="41" fillId="0" borderId="187" xfId="11" applyNumberFormat="1" applyFont="1" applyBorder="1" applyAlignment="1">
      <alignment horizontal="center"/>
    </xf>
    <xf numFmtId="0" fontId="20" fillId="0" borderId="188" xfId="11" applyFont="1" applyBorder="1" applyAlignment="1">
      <alignment horizontal="center" wrapText="1"/>
    </xf>
    <xf numFmtId="0" fontId="28" fillId="0" borderId="189" xfId="11" applyFont="1" applyBorder="1" applyAlignment="1">
      <alignment horizontal="center" wrapText="1"/>
    </xf>
    <xf numFmtId="0" fontId="37" fillId="0" borderId="189" xfId="13" applyNumberFormat="1" applyFont="1" applyFill="1" applyBorder="1" applyAlignment="1" applyProtection="1">
      <alignment horizontal="center" wrapText="1"/>
    </xf>
    <xf numFmtId="0" fontId="28" fillId="0" borderId="190" xfId="11" applyFont="1" applyBorder="1" applyAlignment="1">
      <alignment horizontal="center" wrapText="1"/>
    </xf>
    <xf numFmtId="0" fontId="20" fillId="16" borderId="0" xfId="11" applyFont="1" applyFill="1" applyAlignment="1">
      <alignment horizontal="center"/>
    </xf>
    <xf numFmtId="0" fontId="47" fillId="6" borderId="124" xfId="1" applyFont="1" applyFill="1" applyBorder="1" applyAlignment="1">
      <alignment horizontal="center" vertical="center"/>
    </xf>
    <xf numFmtId="0" fontId="47" fillId="6" borderId="73" xfId="1" applyFont="1" applyFill="1" applyBorder="1" applyAlignment="1">
      <alignment horizontal="center" vertical="center"/>
    </xf>
    <xf numFmtId="49" fontId="47" fillId="7" borderId="124" xfId="0" applyNumberFormat="1" applyFont="1" applyFill="1" applyBorder="1" applyAlignment="1">
      <alignment horizontal="center" vertical="center" wrapText="1"/>
    </xf>
    <xf numFmtId="0" fontId="9" fillId="0" borderId="200" xfId="0" applyFont="1" applyBorder="1" applyAlignment="1" applyProtection="1">
      <alignment vertical="center"/>
      <protection locked="0"/>
    </xf>
    <xf numFmtId="0" fontId="10" fillId="0" borderId="200" xfId="0" applyFont="1" applyBorder="1" applyAlignment="1">
      <alignment vertical="center"/>
    </xf>
    <xf numFmtId="1" fontId="46" fillId="0" borderId="43" xfId="0" applyNumberFormat="1" applyFont="1" applyBorder="1" applyAlignment="1" applyProtection="1">
      <alignment horizontal="center"/>
      <protection locked="0" hidden="1"/>
    </xf>
    <xf numFmtId="0" fontId="9" fillId="0" borderId="243" xfId="0" applyFont="1" applyBorder="1" applyProtection="1">
      <protection hidden="1"/>
    </xf>
    <xf numFmtId="0" fontId="10" fillId="0" borderId="243" xfId="0" applyFont="1" applyBorder="1" applyProtection="1">
      <protection hidden="1"/>
    </xf>
    <xf numFmtId="0" fontId="9" fillId="0" borderId="246" xfId="0" applyFont="1" applyBorder="1" applyAlignment="1" applyProtection="1">
      <alignment horizontal="center"/>
      <protection hidden="1"/>
    </xf>
    <xf numFmtId="0" fontId="9" fillId="0" borderId="228" xfId="0" applyFont="1" applyBorder="1" applyAlignment="1" applyProtection="1">
      <alignment horizontal="center"/>
      <protection hidden="1"/>
    </xf>
    <xf numFmtId="0" fontId="10" fillId="0" borderId="46" xfId="0" applyFont="1" applyBorder="1" applyAlignment="1" applyProtection="1">
      <alignment horizontal="center"/>
      <protection hidden="1"/>
    </xf>
    <xf numFmtId="0" fontId="10" fillId="0" borderId="46" xfId="0" applyFont="1" applyBorder="1" applyProtection="1">
      <protection hidden="1"/>
    </xf>
    <xf numFmtId="1" fontId="10" fillId="0" borderId="234" xfId="0" applyNumberFormat="1" applyFont="1" applyBorder="1" applyAlignment="1" applyProtection="1">
      <alignment horizontal="center"/>
      <protection hidden="1"/>
    </xf>
    <xf numFmtId="0" fontId="9" fillId="0" borderId="222" xfId="0" applyFont="1" applyBorder="1" applyAlignment="1" applyProtection="1">
      <alignment horizontal="center"/>
      <protection hidden="1"/>
    </xf>
    <xf numFmtId="0" fontId="10" fillId="0" borderId="251" xfId="0" applyFont="1" applyBorder="1" applyAlignment="1">
      <alignment vertical="center"/>
    </xf>
    <xf numFmtId="0" fontId="10" fillId="0" borderId="19" xfId="0" applyFont="1" applyBorder="1" applyAlignment="1">
      <alignment vertical="center"/>
    </xf>
    <xf numFmtId="0" fontId="6" fillId="0" borderId="252" xfId="0" applyFont="1" applyBorder="1" applyAlignment="1">
      <alignment vertical="center"/>
    </xf>
    <xf numFmtId="0" fontId="9" fillId="0" borderId="28" xfId="0" applyFont="1" applyBorder="1" applyProtection="1">
      <protection locked="0"/>
    </xf>
    <xf numFmtId="0" fontId="8" fillId="0" borderId="0" xfId="0" applyFont="1"/>
    <xf numFmtId="0" fontId="8" fillId="0" borderId="0" xfId="0" applyFont="1" applyProtection="1">
      <protection locked="0"/>
    </xf>
    <xf numFmtId="0" fontId="8" fillId="0" borderId="0" xfId="0" applyFont="1" applyProtection="1">
      <protection hidden="1"/>
    </xf>
    <xf numFmtId="0" fontId="47" fillId="0" borderId="0" xfId="0" applyFont="1" applyProtection="1">
      <protection hidden="1"/>
    </xf>
    <xf numFmtId="0" fontId="8" fillId="0" borderId="0" xfId="0" applyFont="1" applyAlignment="1">
      <alignment vertical="center" wrapText="1"/>
    </xf>
    <xf numFmtId="169" fontId="9" fillId="5" borderId="0" xfId="0" applyNumberFormat="1" applyFont="1" applyFill="1" applyAlignment="1">
      <alignment horizontal="center"/>
    </xf>
    <xf numFmtId="0" fontId="6" fillId="8" borderId="0" xfId="0" applyFont="1" applyFill="1" applyAlignment="1">
      <alignment horizontal="left" vertical="top"/>
    </xf>
    <xf numFmtId="0" fontId="9" fillId="5" borderId="0" xfId="0" applyFont="1" applyFill="1" applyAlignment="1">
      <alignment horizontal="center"/>
    </xf>
    <xf numFmtId="0" fontId="9" fillId="0" borderId="0" xfId="0" applyFont="1" applyAlignment="1" applyProtection="1">
      <alignment horizontal="left" vertical="center" wrapText="1"/>
      <protection hidden="1"/>
    </xf>
    <xf numFmtId="0" fontId="10" fillId="0" borderId="0" xfId="0" applyFont="1" applyAlignment="1" applyProtection="1">
      <alignment horizontal="left" vertical="center" wrapText="1"/>
      <protection hidden="1"/>
    </xf>
    <xf numFmtId="0" fontId="9" fillId="5" borderId="0" xfId="0" applyFont="1" applyFill="1" applyAlignment="1" applyProtection="1">
      <alignment horizontal="center" vertical="center"/>
      <protection hidden="1"/>
    </xf>
    <xf numFmtId="0" fontId="20" fillId="0" borderId="0" xfId="0" applyFont="1"/>
    <xf numFmtId="0" fontId="20" fillId="16" borderId="0" xfId="11" applyFont="1" applyFill="1" applyAlignment="1">
      <alignment horizontal="left" vertical="top"/>
    </xf>
    <xf numFmtId="0" fontId="20" fillId="16" borderId="0" xfId="0" applyFont="1" applyFill="1" applyAlignment="1">
      <alignment horizontal="center"/>
    </xf>
    <xf numFmtId="0" fontId="48" fillId="0" borderId="0" xfId="0" quotePrefix="1" applyFont="1" applyAlignment="1">
      <alignment horizontal="center" vertical="center"/>
    </xf>
    <xf numFmtId="0" fontId="48" fillId="0" borderId="0" xfId="0" quotePrefix="1" applyFont="1" applyAlignment="1">
      <alignment horizontal="center" vertical="center" wrapText="1"/>
    </xf>
    <xf numFmtId="0" fontId="49" fillId="0" borderId="0" xfId="0" applyFont="1" applyAlignment="1">
      <alignment vertical="center"/>
    </xf>
    <xf numFmtId="0" fontId="49" fillId="0" borderId="0" xfId="0" applyFont="1" applyAlignment="1">
      <alignment horizontal="center" vertical="center"/>
    </xf>
    <xf numFmtId="0" fontId="8" fillId="0" borderId="0" xfId="0" applyFont="1" applyAlignment="1" applyProtection="1">
      <alignment vertical="center"/>
      <protection hidden="1"/>
    </xf>
    <xf numFmtId="0" fontId="8" fillId="0" borderId="0" xfId="1" applyFont="1" applyAlignment="1" applyProtection="1">
      <alignment horizontal="center"/>
      <protection hidden="1"/>
    </xf>
    <xf numFmtId="0" fontId="8" fillId="0" borderId="0" xfId="1" applyFont="1" applyProtection="1">
      <protection hidden="1"/>
    </xf>
    <xf numFmtId="0" fontId="8" fillId="0" borderId="0" xfId="1" applyFont="1" applyAlignment="1">
      <alignment horizontal="center"/>
    </xf>
    <xf numFmtId="0" fontId="8" fillId="0" borderId="0" xfId="1" applyFont="1"/>
    <xf numFmtId="0" fontId="8" fillId="0" borderId="0" xfId="1" applyFont="1" applyAlignment="1" applyProtection="1">
      <alignment horizontal="center"/>
      <protection locked="0"/>
    </xf>
    <xf numFmtId="0" fontId="8" fillId="0" borderId="0" xfId="1" applyFont="1" applyProtection="1">
      <protection locked="0"/>
    </xf>
    <xf numFmtId="0" fontId="8" fillId="0" borderId="0" xfId="3" quotePrefix="1" applyFont="1" applyAlignment="1" applyProtection="1">
      <alignment horizontal="center"/>
      <protection locked="0"/>
    </xf>
    <xf numFmtId="0" fontId="6" fillId="0" borderId="25" xfId="0" quotePrefix="1" applyFont="1" applyBorder="1" applyAlignment="1">
      <alignment horizontal="center" vertical="center"/>
    </xf>
    <xf numFmtId="0" fontId="50" fillId="0" borderId="0" xfId="0" applyFont="1" applyAlignment="1">
      <alignment vertical="center"/>
    </xf>
    <xf numFmtId="0" fontId="50" fillId="0" borderId="140" xfId="0" applyFont="1" applyBorder="1" applyAlignment="1">
      <alignment horizontal="center" vertical="center"/>
    </xf>
    <xf numFmtId="0" fontId="50" fillId="0" borderId="194" xfId="0" applyFont="1" applyBorder="1" applyAlignment="1">
      <alignment horizontal="center" vertical="center"/>
    </xf>
    <xf numFmtId="0" fontId="50" fillId="0" borderId="194" xfId="0" applyFont="1" applyBorder="1" applyAlignment="1">
      <alignment vertical="center" wrapText="1"/>
    </xf>
    <xf numFmtId="0" fontId="50" fillId="0" borderId="194" xfId="0" applyFont="1" applyBorder="1" applyAlignment="1">
      <alignment horizontal="justify" vertical="center"/>
    </xf>
    <xf numFmtId="0" fontId="9" fillId="2" borderId="0" xfId="0" applyFont="1" applyFill="1" applyAlignment="1">
      <alignment vertical="center"/>
    </xf>
    <xf numFmtId="0" fontId="9" fillId="2" borderId="82" xfId="0" applyFont="1" applyFill="1" applyBorder="1" applyAlignment="1">
      <alignment horizontal="center" vertical="center"/>
    </xf>
    <xf numFmtId="0" fontId="9" fillId="2" borderId="79" xfId="0" applyFont="1" applyFill="1" applyBorder="1" applyAlignment="1">
      <alignment horizontal="center" vertical="center"/>
    </xf>
    <xf numFmtId="0" fontId="10" fillId="2" borderId="82" xfId="0" applyFont="1" applyFill="1" applyBorder="1" applyAlignment="1">
      <alignment vertical="center"/>
    </xf>
    <xf numFmtId="0" fontId="9" fillId="0" borderId="0" xfId="0" applyFont="1" applyAlignment="1" applyProtection="1">
      <alignment vertical="center" wrapText="1"/>
      <protection locked="0"/>
    </xf>
    <xf numFmtId="0" fontId="10" fillId="0" borderId="0" xfId="0" applyFont="1" applyAlignment="1" applyProtection="1">
      <alignment vertical="center"/>
      <protection locked="0"/>
    </xf>
    <xf numFmtId="0" fontId="9" fillId="0" borderId="0" xfId="0" applyFont="1" applyAlignment="1">
      <alignment vertical="center"/>
    </xf>
    <xf numFmtId="0" fontId="9" fillId="0" borderId="0" xfId="0" applyFont="1" applyAlignment="1" applyProtection="1">
      <alignment vertical="center"/>
      <protection locked="0"/>
    </xf>
    <xf numFmtId="0" fontId="10" fillId="2" borderId="258" xfId="0" applyFont="1" applyFill="1" applyBorder="1" applyAlignment="1">
      <alignment vertical="center"/>
    </xf>
    <xf numFmtId="0" fontId="10" fillId="2" borderId="259" xfId="0" applyFont="1" applyFill="1" applyBorder="1" applyAlignment="1">
      <alignment vertical="center"/>
    </xf>
    <xf numFmtId="0" fontId="10" fillId="2" borderId="260" xfId="0" applyFont="1" applyFill="1" applyBorder="1" applyAlignment="1">
      <alignment vertical="center"/>
    </xf>
    <xf numFmtId="0" fontId="10" fillId="2" borderId="261" xfId="0" applyFont="1" applyFill="1" applyBorder="1" applyAlignment="1">
      <alignment vertical="center"/>
    </xf>
    <xf numFmtId="0" fontId="10" fillId="2" borderId="262" xfId="0" applyFont="1" applyFill="1" applyBorder="1" applyAlignment="1">
      <alignment vertical="center"/>
    </xf>
    <xf numFmtId="0" fontId="10" fillId="2" borderId="264" xfId="0" applyFont="1" applyFill="1" applyBorder="1" applyAlignment="1">
      <alignment vertical="center"/>
    </xf>
    <xf numFmtId="0" fontId="10" fillId="2" borderId="265" xfId="0" applyFont="1" applyFill="1" applyBorder="1" applyAlignment="1">
      <alignment vertical="center"/>
    </xf>
    <xf numFmtId="0" fontId="10" fillId="2" borderId="79" xfId="0" applyFont="1" applyFill="1" applyBorder="1" applyAlignment="1">
      <alignment vertical="center"/>
    </xf>
    <xf numFmtId="0" fontId="9" fillId="2" borderId="79" xfId="0" applyFont="1" applyFill="1" applyBorder="1" applyAlignment="1">
      <alignment vertical="center"/>
    </xf>
    <xf numFmtId="0" fontId="10" fillId="2" borderId="79" xfId="0" applyFont="1" applyFill="1" applyBorder="1" applyAlignment="1">
      <alignment horizontal="center" vertical="center"/>
    </xf>
    <xf numFmtId="0" fontId="9" fillId="2" borderId="78" xfId="0" applyFont="1" applyFill="1" applyBorder="1" applyAlignment="1">
      <alignment vertical="center"/>
    </xf>
    <xf numFmtId="0" fontId="10" fillId="2" borderId="80" xfId="0" applyFont="1" applyFill="1" applyBorder="1" applyAlignment="1">
      <alignment vertical="center"/>
    </xf>
    <xf numFmtId="0" fontId="9" fillId="2" borderId="77" xfId="0" applyFont="1" applyFill="1" applyBorder="1" applyAlignment="1">
      <alignment vertical="center"/>
    </xf>
    <xf numFmtId="0" fontId="10" fillId="2" borderId="88" xfId="0" applyFont="1" applyFill="1" applyBorder="1" applyAlignment="1">
      <alignment vertical="center"/>
    </xf>
    <xf numFmtId="0" fontId="9" fillId="2" borderId="81" xfId="0" applyFont="1" applyFill="1" applyBorder="1" applyAlignment="1">
      <alignment vertical="center"/>
    </xf>
    <xf numFmtId="0" fontId="9" fillId="2" borderId="82" xfId="0" applyFont="1" applyFill="1" applyBorder="1" applyAlignment="1">
      <alignment vertical="center"/>
    </xf>
    <xf numFmtId="0" fontId="10" fillId="2" borderId="82" xfId="0" applyFont="1" applyFill="1" applyBorder="1" applyAlignment="1" applyProtection="1">
      <alignment horizontal="center" vertical="center"/>
      <protection locked="0"/>
    </xf>
    <xf numFmtId="0" fontId="10" fillId="2" borderId="82" xfId="0" applyFont="1" applyFill="1" applyBorder="1" applyAlignment="1">
      <alignment horizontal="center" vertical="center"/>
    </xf>
    <xf numFmtId="0" fontId="10" fillId="2" borderId="83" xfId="0" applyFont="1" applyFill="1" applyBorder="1" applyAlignment="1">
      <alignment vertical="center"/>
    </xf>
    <xf numFmtId="0" fontId="10" fillId="2" borderId="59" xfId="0" applyFont="1" applyFill="1" applyBorder="1" applyAlignment="1">
      <alignment vertical="center"/>
    </xf>
    <xf numFmtId="0" fontId="10" fillId="2" borderId="60" xfId="0" applyFont="1" applyFill="1" applyBorder="1" applyAlignment="1">
      <alignment vertical="center"/>
    </xf>
    <xf numFmtId="0" fontId="10" fillId="2" borderId="61" xfId="0" applyFont="1" applyFill="1" applyBorder="1" applyAlignment="1">
      <alignment vertical="center"/>
    </xf>
    <xf numFmtId="0" fontId="10" fillId="2" borderId="64" xfId="0" applyFont="1" applyFill="1" applyBorder="1" applyAlignment="1">
      <alignment vertical="center"/>
    </xf>
    <xf numFmtId="0" fontId="10" fillId="2" borderId="139" xfId="0" applyFont="1" applyFill="1" applyBorder="1" applyAlignment="1">
      <alignment vertical="center"/>
    </xf>
    <xf numFmtId="0" fontId="10" fillId="2" borderId="65" xfId="0" applyFont="1" applyFill="1" applyBorder="1" applyAlignment="1">
      <alignment vertical="center"/>
    </xf>
    <xf numFmtId="0" fontId="10" fillId="2" borderId="56" xfId="0" applyFont="1" applyFill="1" applyBorder="1" applyAlignment="1">
      <alignment vertical="center"/>
    </xf>
    <xf numFmtId="0" fontId="10" fillId="2" borderId="58" xfId="0" applyFont="1" applyFill="1" applyBorder="1" applyAlignment="1">
      <alignment vertical="center"/>
    </xf>
    <xf numFmtId="0" fontId="10" fillId="2" borderId="77" xfId="0" applyFont="1" applyFill="1" applyBorder="1" applyAlignment="1">
      <alignment vertical="center"/>
    </xf>
    <xf numFmtId="0" fontId="10" fillId="2" borderId="55" xfId="0" applyFont="1" applyFill="1" applyBorder="1" applyAlignment="1">
      <alignment vertical="center"/>
    </xf>
    <xf numFmtId="0" fontId="52" fillId="0" borderId="0" xfId="0" applyFont="1"/>
    <xf numFmtId="0" fontId="52" fillId="0" borderId="194" xfId="0" applyFont="1" applyBorder="1" applyAlignment="1">
      <alignment horizontal="center"/>
    </xf>
    <xf numFmtId="0" fontId="52" fillId="0" borderId="194" xfId="0" applyFont="1" applyBorder="1"/>
    <xf numFmtId="0" fontId="10" fillId="2" borderId="0" xfId="0" applyFont="1" applyFill="1" applyAlignment="1">
      <alignment horizontal="right" vertical="center"/>
    </xf>
    <xf numFmtId="0" fontId="10" fillId="2" borderId="0" xfId="0" applyFont="1" applyFill="1" applyAlignment="1">
      <alignment vertical="top" wrapText="1"/>
    </xf>
    <xf numFmtId="0" fontId="9" fillId="5" borderId="84" xfId="0" applyFont="1" applyFill="1" applyBorder="1" applyAlignment="1">
      <alignment vertical="center"/>
    </xf>
    <xf numFmtId="0" fontId="9" fillId="5" borderId="85" xfId="0" applyFont="1" applyFill="1" applyBorder="1" applyAlignment="1">
      <alignment vertical="center"/>
    </xf>
    <xf numFmtId="0" fontId="9" fillId="5" borderId="86" xfId="0" applyFont="1" applyFill="1" applyBorder="1" applyAlignment="1">
      <alignment vertical="center"/>
    </xf>
    <xf numFmtId="0" fontId="10" fillId="2" borderId="81" xfId="0" applyFont="1" applyFill="1" applyBorder="1" applyAlignment="1">
      <alignment vertical="center"/>
    </xf>
    <xf numFmtId="0" fontId="10" fillId="2" borderId="78" xfId="0" applyFont="1" applyFill="1" applyBorder="1" applyAlignment="1">
      <alignment vertical="center"/>
    </xf>
    <xf numFmtId="0" fontId="15" fillId="0" borderId="0" xfId="0" applyFont="1" applyAlignment="1">
      <alignment horizontal="left"/>
    </xf>
    <xf numFmtId="0" fontId="9" fillId="0" borderId="84" xfId="0" applyFont="1" applyBorder="1" applyAlignment="1" applyProtection="1">
      <alignment horizontal="center" vertical="center"/>
      <protection locked="0"/>
    </xf>
    <xf numFmtId="0" fontId="9" fillId="0" borderId="269" xfId="0" applyFont="1" applyBorder="1" applyAlignment="1" applyProtection="1">
      <alignment horizontal="center" vertical="center"/>
      <protection locked="0"/>
    </xf>
    <xf numFmtId="0" fontId="5" fillId="0" borderId="0" xfId="0" applyFont="1" applyAlignment="1">
      <alignment vertical="center" wrapText="1"/>
    </xf>
    <xf numFmtId="0" fontId="6" fillId="0" borderId="0" xfId="0" quotePrefix="1" applyFont="1" applyAlignment="1">
      <alignment horizontal="center" vertical="center"/>
    </xf>
    <xf numFmtId="0" fontId="6" fillId="0" borderId="0" xfId="0" applyFont="1" applyAlignment="1">
      <alignment horizontal="left" vertical="center" wrapText="1"/>
    </xf>
    <xf numFmtId="0" fontId="6" fillId="0" borderId="13" xfId="0" applyFont="1" applyBorder="1" applyAlignment="1">
      <alignment horizontal="center" vertical="center" wrapText="1"/>
    </xf>
    <xf numFmtId="0" fontId="9" fillId="0" borderId="292" xfId="0" applyFont="1" applyBorder="1" applyAlignment="1" applyProtection="1">
      <alignment horizontal="center" vertical="center"/>
      <protection locked="0"/>
    </xf>
    <xf numFmtId="0" fontId="9" fillId="0" borderId="293" xfId="0" applyFont="1" applyBorder="1" applyAlignment="1" applyProtection="1">
      <alignment horizontal="center" vertical="center"/>
      <protection locked="0"/>
    </xf>
    <xf numFmtId="0" fontId="9" fillId="0" borderId="294" xfId="0" applyFont="1" applyBorder="1" applyAlignment="1" applyProtection="1">
      <alignment horizontal="center" vertical="center"/>
      <protection locked="0"/>
    </xf>
    <xf numFmtId="0" fontId="9" fillId="0" borderId="295" xfId="0" applyFont="1" applyBorder="1" applyAlignment="1" applyProtection="1">
      <alignment horizontal="center" vertical="center"/>
      <protection locked="0"/>
    </xf>
    <xf numFmtId="0" fontId="9" fillId="0" borderId="277" xfId="0" applyFont="1" applyBorder="1" applyAlignment="1" applyProtection="1">
      <alignment horizontal="center" vertical="center"/>
      <protection locked="0"/>
    </xf>
    <xf numFmtId="0" fontId="9" fillId="0" borderId="296" xfId="0" applyFont="1" applyBorder="1" applyAlignment="1" applyProtection="1">
      <alignment horizontal="center" vertical="center"/>
      <protection locked="0"/>
    </xf>
    <xf numFmtId="0" fontId="54" fillId="0" borderId="194" xfId="11" applyFont="1" applyBorder="1" applyAlignment="1">
      <alignment horizontal="center" vertical="center" wrapText="1"/>
    </xf>
    <xf numFmtId="0" fontId="55" fillId="0" borderId="0" xfId="11" applyFont="1" applyAlignment="1">
      <alignment wrapText="1"/>
    </xf>
    <xf numFmtId="0" fontId="55" fillId="0" borderId="194" xfId="11" applyFont="1" applyBorder="1" applyAlignment="1">
      <alignment horizontal="center" wrapText="1"/>
    </xf>
    <xf numFmtId="0" fontId="55" fillId="0" borderId="194" xfId="11" applyFont="1" applyBorder="1" applyAlignment="1">
      <alignment wrapText="1"/>
    </xf>
    <xf numFmtId="0" fontId="55" fillId="0" borderId="194" xfId="15" applyFont="1" applyBorder="1" applyAlignment="1">
      <alignment vertical="center" wrapText="1"/>
    </xf>
    <xf numFmtId="0" fontId="55" fillId="0" borderId="194" xfId="15" applyFont="1" applyBorder="1" applyAlignment="1">
      <alignment horizontal="center" vertical="center" wrapText="1"/>
    </xf>
    <xf numFmtId="0" fontId="9" fillId="0" borderId="0" xfId="0" applyFont="1" applyAlignment="1" applyProtection="1">
      <alignment horizontal="center" vertical="center"/>
      <protection locked="0"/>
    </xf>
    <xf numFmtId="0" fontId="10" fillId="0" borderId="0" xfId="0" applyFont="1" applyAlignment="1">
      <alignment horizontal="center" vertical="center"/>
    </xf>
    <xf numFmtId="0" fontId="10" fillId="0" borderId="0" xfId="0" applyFont="1" applyAlignment="1" applyProtection="1">
      <alignment horizontal="center" vertical="center"/>
      <protection locked="0"/>
    </xf>
    <xf numFmtId="0" fontId="9" fillId="0" borderId="0" xfId="0" applyFont="1" applyAlignment="1">
      <alignment horizontal="center" vertical="center"/>
    </xf>
    <xf numFmtId="0" fontId="15" fillId="0" borderId="0" xfId="0" applyFont="1" applyAlignment="1">
      <alignment vertical="center" wrapText="1"/>
    </xf>
    <xf numFmtId="0" fontId="6" fillId="24" borderId="0" xfId="0" applyFont="1" applyFill="1"/>
    <xf numFmtId="0" fontId="9" fillId="2" borderId="0" xfId="0" applyFont="1" applyFill="1" applyAlignment="1">
      <alignment horizontal="right" vertical="center"/>
    </xf>
    <xf numFmtId="0" fontId="57" fillId="0" borderId="0" xfId="0" applyFont="1" applyAlignment="1">
      <alignment horizontal="justify" vertical="center"/>
    </xf>
    <xf numFmtId="0" fontId="58" fillId="0" borderId="0" xfId="0" applyFont="1"/>
    <xf numFmtId="0" fontId="9" fillId="12" borderId="0" xfId="0" applyFont="1" applyFill="1"/>
    <xf numFmtId="0" fontId="61" fillId="0" borderId="0" xfId="0" applyFont="1" applyAlignment="1">
      <alignment horizontal="left" vertical="center" indent="2"/>
    </xf>
    <xf numFmtId="0" fontId="62" fillId="0" borderId="0" xfId="0" applyFont="1" applyAlignment="1">
      <alignment horizontal="left" vertical="center" indent="2"/>
    </xf>
    <xf numFmtId="0" fontId="62" fillId="0" borderId="0" xfId="0" applyFont="1" applyAlignment="1">
      <alignment vertical="center"/>
    </xf>
    <xf numFmtId="0" fontId="5" fillId="5" borderId="0" xfId="0" applyFont="1" applyFill="1" applyAlignment="1">
      <alignment horizontal="center"/>
    </xf>
    <xf numFmtId="0" fontId="6" fillId="0" borderId="0" xfId="0" applyFont="1" applyAlignment="1">
      <alignment horizontal="left" wrapText="1"/>
    </xf>
    <xf numFmtId="0" fontId="9" fillId="5" borderId="34" xfId="0" applyFont="1" applyFill="1" applyBorder="1" applyAlignment="1">
      <alignment horizontal="center" vertical="center" wrapText="1"/>
    </xf>
    <xf numFmtId="0" fontId="54" fillId="0" borderId="194" xfId="11" applyFont="1" applyBorder="1" applyAlignment="1">
      <alignment horizontal="center" wrapText="1"/>
    </xf>
    <xf numFmtId="49" fontId="33" fillId="18" borderId="172" xfId="11" applyNumberFormat="1" applyFont="1" applyFill="1" applyBorder="1" applyAlignment="1">
      <alignment horizontal="center" vertical="center" wrapText="1"/>
    </xf>
    <xf numFmtId="49" fontId="33" fillId="18" borderId="146" xfId="11" applyNumberFormat="1" applyFont="1" applyFill="1" applyBorder="1" applyAlignment="1">
      <alignment horizontal="center" vertical="center" wrapText="1"/>
    </xf>
    <xf numFmtId="49" fontId="33" fillId="18" borderId="173" xfId="11" applyNumberFormat="1" applyFont="1" applyFill="1" applyBorder="1" applyAlignment="1">
      <alignment horizontal="center" vertical="center" wrapText="1"/>
    </xf>
    <xf numFmtId="0" fontId="6" fillId="0" borderId="0" xfId="0" quotePrefix="1" applyFont="1" applyAlignment="1">
      <alignment horizontal="center"/>
    </xf>
    <xf numFmtId="0" fontId="6" fillId="0" borderId="11"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3" fillId="24" borderId="0" xfId="0" applyFont="1" applyFill="1"/>
    <xf numFmtId="0" fontId="5" fillId="24" borderId="0" xfId="0" applyFont="1" applyFill="1"/>
    <xf numFmtId="0" fontId="16" fillId="6" borderId="5" xfId="1" applyFont="1" applyFill="1" applyBorder="1" applyAlignment="1">
      <alignment horizontal="center" vertical="center" wrapText="1"/>
    </xf>
    <xf numFmtId="0" fontId="16" fillId="5" borderId="7" xfId="1" applyFont="1" applyFill="1" applyBorder="1" applyAlignment="1">
      <alignment horizontal="center" vertical="center"/>
    </xf>
    <xf numFmtId="0" fontId="16" fillId="5" borderId="299" xfId="1" applyFont="1" applyFill="1" applyBorder="1" applyAlignment="1">
      <alignment horizontal="center" vertical="center"/>
    </xf>
    <xf numFmtId="0" fontId="6" fillId="0" borderId="0" xfId="0" applyFont="1" applyAlignment="1">
      <alignment horizontal="center" vertical="center"/>
    </xf>
    <xf numFmtId="0" fontId="2" fillId="0" borderId="0" xfId="14"/>
    <xf numFmtId="0" fontId="1" fillId="0" borderId="0" xfId="3" quotePrefix="1" applyAlignment="1">
      <alignment horizontal="center"/>
    </xf>
    <xf numFmtId="0" fontId="1" fillId="0" borderId="0" xfId="3"/>
    <xf numFmtId="0" fontId="2" fillId="0" borderId="0" xfId="14" applyAlignment="1">
      <alignment horizontal="center"/>
    </xf>
    <xf numFmtId="0" fontId="2" fillId="0" borderId="0" xfId="14" applyAlignment="1">
      <alignment horizontal="center" vertical="center"/>
    </xf>
    <xf numFmtId="0" fontId="1" fillId="0" borderId="0" xfId="3" quotePrefix="1" applyAlignment="1">
      <alignment horizontal="center" vertical="center"/>
    </xf>
    <xf numFmtId="0" fontId="1" fillId="0" borderId="0" xfId="3" quotePrefix="1" applyAlignment="1">
      <alignment horizontal="left" vertical="center"/>
    </xf>
    <xf numFmtId="0" fontId="2" fillId="0" borderId="300" xfId="14" applyBorder="1" applyAlignment="1">
      <alignment horizontal="center" vertical="center"/>
    </xf>
    <xf numFmtId="0" fontId="65" fillId="0" borderId="0" xfId="14" applyFont="1"/>
    <xf numFmtId="0" fontId="25" fillId="0" borderId="0" xfId="11" applyFont="1" applyAlignment="1">
      <alignment wrapText="1"/>
    </xf>
    <xf numFmtId="0" fontId="25" fillId="0" borderId="0" xfId="0" applyFont="1" applyAlignment="1">
      <alignment wrapText="1"/>
    </xf>
    <xf numFmtId="0" fontId="6" fillId="0" borderId="0" xfId="0" applyFont="1" applyAlignment="1">
      <alignment horizontal="justify" wrapText="1"/>
    </xf>
    <xf numFmtId="0" fontId="6" fillId="0" borderId="0" xfId="0" applyFont="1" applyAlignment="1">
      <alignment horizontal="justify" vertical="center" wrapText="1"/>
    </xf>
    <xf numFmtId="0" fontId="6" fillId="0" borderId="13" xfId="0" applyFont="1" applyBorder="1" applyAlignment="1">
      <alignment horizontal="center" wrapText="1"/>
    </xf>
    <xf numFmtId="0" fontId="5" fillId="0" borderId="0" xfId="0" applyFont="1" applyAlignment="1">
      <alignment horizontal="left" wrapText="1"/>
    </xf>
    <xf numFmtId="0" fontId="63" fillId="0" borderId="0" xfId="0" applyFont="1"/>
    <xf numFmtId="0" fontId="6" fillId="0" borderId="0" xfId="0" quotePrefix="1" applyFont="1" applyAlignment="1">
      <alignment horizontal="center" vertical="center" wrapText="1"/>
    </xf>
    <xf numFmtId="0" fontId="20" fillId="0" borderId="178" xfId="11" applyFont="1" applyBorder="1" applyAlignment="1">
      <alignment horizontal="center" vertical="center" wrapText="1"/>
    </xf>
    <xf numFmtId="0" fontId="20" fillId="0" borderId="179" xfId="11" applyFont="1" applyBorder="1" applyAlignment="1">
      <alignment horizontal="center" vertical="center"/>
    </xf>
    <xf numFmtId="0" fontId="20" fillId="0" borderId="180" xfId="11" applyFont="1" applyBorder="1"/>
    <xf numFmtId="0" fontId="20" fillId="0" borderId="0" xfId="11" applyFont="1" applyAlignment="1">
      <alignment horizontal="center" vertical="center" wrapText="1"/>
    </xf>
    <xf numFmtId="0" fontId="20" fillId="0" borderId="0" xfId="11" applyFont="1" applyAlignment="1">
      <alignment horizontal="center" wrapText="1"/>
    </xf>
    <xf numFmtId="0" fontId="9" fillId="2" borderId="84" xfId="0" applyFont="1" applyFill="1" applyBorder="1" applyAlignment="1">
      <alignment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64" fillId="0" borderId="0" xfId="0" applyFont="1" applyAlignment="1">
      <alignment horizontal="center" vertical="center"/>
    </xf>
    <xf numFmtId="0" fontId="64" fillId="0" borderId="0" xfId="0" applyFont="1" applyAlignment="1">
      <alignment vertical="center"/>
    </xf>
    <xf numFmtId="0" fontId="0" fillId="0" borderId="0" xfId="0" applyAlignment="1">
      <alignment wrapText="1"/>
    </xf>
    <xf numFmtId="0" fontId="63" fillId="0" borderId="0" xfId="0" applyFont="1" applyAlignment="1">
      <alignment wrapText="1"/>
    </xf>
    <xf numFmtId="0" fontId="9" fillId="0" borderId="0" xfId="0" applyFont="1" applyAlignment="1">
      <alignment wrapText="1"/>
    </xf>
    <xf numFmtId="0" fontId="5" fillId="0" borderId="70" xfId="0" applyFont="1" applyBorder="1" applyAlignment="1">
      <alignment horizontal="center"/>
    </xf>
    <xf numFmtId="0" fontId="5" fillId="0" borderId="0" xfId="0" applyFont="1" applyAlignment="1">
      <alignment horizontal="center"/>
    </xf>
    <xf numFmtId="0" fontId="5" fillId="0" borderId="66" xfId="0" applyFont="1" applyBorder="1" applyAlignment="1">
      <alignment horizontal="center"/>
    </xf>
    <xf numFmtId="0" fontId="6" fillId="12" borderId="0" xfId="0" applyFont="1" applyFill="1" applyAlignment="1">
      <alignment horizontal="center" wrapText="1"/>
    </xf>
    <xf numFmtId="0" fontId="60" fillId="12" borderId="68" xfId="0" applyFont="1" applyFill="1" applyBorder="1" applyAlignment="1">
      <alignment horizontal="left" wrapText="1"/>
    </xf>
    <xf numFmtId="0" fontId="59" fillId="0" borderId="68" xfId="0" applyFont="1" applyBorder="1" applyAlignment="1">
      <alignment horizontal="left"/>
    </xf>
    <xf numFmtId="0" fontId="10" fillId="0" borderId="60" xfId="0" applyFont="1" applyBorder="1" applyAlignment="1">
      <alignment horizontal="right"/>
    </xf>
    <xf numFmtId="0" fontId="10" fillId="0" borderId="215" xfId="0" applyFont="1" applyBorder="1" applyAlignment="1" applyProtection="1">
      <alignment horizontal="center" vertical="center"/>
      <protection locked="0"/>
    </xf>
    <xf numFmtId="0" fontId="10" fillId="0" borderId="216" xfId="0" applyFont="1" applyBorder="1" applyAlignment="1" applyProtection="1">
      <alignment horizontal="center" vertical="center"/>
      <protection locked="0"/>
    </xf>
    <xf numFmtId="0" fontId="10" fillId="0" borderId="217" xfId="0" applyFont="1" applyBorder="1" applyAlignment="1" applyProtection="1">
      <alignment horizontal="center" vertical="center"/>
      <protection locked="0"/>
    </xf>
    <xf numFmtId="0" fontId="10" fillId="2" borderId="26"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22" xfId="0" applyFont="1" applyFill="1" applyBorder="1" applyAlignment="1">
      <alignment horizontal="left" vertical="center"/>
    </xf>
    <xf numFmtId="0" fontId="9" fillId="2" borderId="198" xfId="0" applyFont="1" applyFill="1" applyBorder="1" applyAlignment="1">
      <alignment horizontal="left" vertical="center" wrapText="1"/>
    </xf>
    <xf numFmtId="0" fontId="9" fillId="2" borderId="82" xfId="0" applyFont="1" applyFill="1" applyBorder="1" applyAlignment="1">
      <alignment horizontal="left" vertical="center" wrapText="1"/>
    </xf>
    <xf numFmtId="0" fontId="9" fillId="2" borderId="199" xfId="0" applyFont="1" applyFill="1" applyBorder="1" applyAlignment="1">
      <alignment horizontal="left" vertical="center" wrapText="1"/>
    </xf>
    <xf numFmtId="0" fontId="9" fillId="2" borderId="84" xfId="0" applyFont="1" applyFill="1" applyBorder="1" applyAlignment="1">
      <alignment horizontal="center" vertical="center"/>
    </xf>
    <xf numFmtId="0" fontId="9" fillId="2" borderId="85" xfId="0" applyFont="1" applyFill="1" applyBorder="1" applyAlignment="1">
      <alignment horizontal="center" vertical="center"/>
    </xf>
    <xf numFmtId="0" fontId="9" fillId="2" borderId="86" xfId="0" applyFont="1" applyFill="1" applyBorder="1" applyAlignment="1">
      <alignment horizontal="center" vertical="center"/>
    </xf>
    <xf numFmtId="0" fontId="9" fillId="0" borderId="212" xfId="0" applyFont="1" applyBorder="1" applyAlignment="1" applyProtection="1">
      <alignment horizontal="center" vertical="center"/>
      <protection locked="0"/>
    </xf>
    <xf numFmtId="0" fontId="9" fillId="0" borderId="213" xfId="0" applyFont="1" applyBorder="1" applyAlignment="1" applyProtection="1">
      <alignment horizontal="center" vertical="center"/>
      <protection locked="0"/>
    </xf>
    <xf numFmtId="0" fontId="9" fillId="0" borderId="214" xfId="0" applyFont="1" applyBorder="1" applyAlignment="1" applyProtection="1">
      <alignment horizontal="center" vertical="center"/>
      <protection locked="0"/>
    </xf>
    <xf numFmtId="0" fontId="9" fillId="2" borderId="64" xfId="0" applyFont="1" applyFill="1" applyBorder="1" applyAlignment="1">
      <alignment horizontal="center" vertical="center"/>
    </xf>
    <xf numFmtId="0" fontId="9" fillId="2" borderId="0" xfId="0" applyFont="1" applyFill="1" applyAlignment="1">
      <alignment horizontal="center" vertical="center"/>
    </xf>
    <xf numFmtId="1" fontId="9" fillId="0" borderId="81" xfId="9" applyNumberFormat="1" applyFont="1" applyBorder="1" applyAlignment="1" applyProtection="1">
      <alignment horizontal="center" vertical="center"/>
      <protection locked="0"/>
    </xf>
    <xf numFmtId="1" fontId="9" fillId="0" borderId="82" xfId="9" applyNumberFormat="1" applyFont="1" applyBorder="1" applyAlignment="1" applyProtection="1">
      <alignment horizontal="center" vertical="center"/>
      <protection locked="0"/>
    </xf>
    <xf numFmtId="1" fontId="9" fillId="0" borderId="83" xfId="9" applyNumberFormat="1" applyFont="1" applyBorder="1" applyAlignment="1" applyProtection="1">
      <alignment horizontal="center" vertical="center"/>
      <protection locked="0"/>
    </xf>
    <xf numFmtId="0" fontId="9" fillId="0" borderId="84" xfId="0" applyFont="1" applyBorder="1" applyAlignment="1" applyProtection="1">
      <alignment horizontal="center" vertical="center"/>
      <protection locked="0"/>
    </xf>
    <xf numFmtId="0" fontId="9" fillId="0" borderId="85" xfId="0" applyFont="1" applyBorder="1" applyAlignment="1" applyProtection="1">
      <alignment horizontal="center" vertical="center"/>
      <protection locked="0"/>
    </xf>
    <xf numFmtId="0" fontId="9" fillId="0" borderId="86" xfId="0" applyFont="1" applyBorder="1" applyAlignment="1" applyProtection="1">
      <alignment horizontal="center" vertical="center"/>
      <protection locked="0"/>
    </xf>
    <xf numFmtId="0" fontId="9" fillId="0" borderId="79"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88" xfId="0" applyFont="1" applyBorder="1" applyAlignment="1" applyProtection="1">
      <alignment horizontal="center" vertical="center"/>
      <protection locked="0"/>
    </xf>
    <xf numFmtId="0" fontId="9" fillId="0" borderId="77" xfId="0" applyFont="1" applyBorder="1" applyAlignment="1" applyProtection="1">
      <alignment horizontal="center" vertical="center"/>
      <protection locked="0"/>
    </xf>
    <xf numFmtId="0" fontId="9" fillId="0" borderId="207" xfId="0" applyFont="1" applyBorder="1" applyAlignment="1" applyProtection="1">
      <alignment horizontal="center" vertical="center"/>
      <protection locked="0"/>
    </xf>
    <xf numFmtId="0" fontId="9" fillId="0" borderId="202" xfId="0" applyFont="1" applyBorder="1" applyAlignment="1" applyProtection="1">
      <alignment horizontal="center" vertical="center"/>
      <protection locked="0"/>
    </xf>
    <xf numFmtId="0" fontId="9" fillId="0" borderId="203" xfId="0" applyFont="1" applyBorder="1" applyAlignment="1" applyProtection="1">
      <alignment horizontal="center" vertical="center"/>
      <protection locked="0"/>
    </xf>
    <xf numFmtId="0" fontId="10" fillId="2" borderId="13" xfId="0" applyFont="1" applyFill="1" applyBorder="1" applyAlignment="1">
      <alignment horizontal="left" vertical="center" wrapText="1"/>
    </xf>
    <xf numFmtId="0" fontId="9" fillId="2" borderId="10" xfId="0" applyFont="1" applyFill="1" applyBorder="1" applyAlignment="1">
      <alignment horizontal="center" vertical="center"/>
    </xf>
    <xf numFmtId="0" fontId="9" fillId="2" borderId="23" xfId="0" applyFont="1" applyFill="1" applyBorder="1" applyAlignment="1">
      <alignment horizontal="center" vertical="center"/>
    </xf>
    <xf numFmtId="168" fontId="9" fillId="0" borderId="115" xfId="9" applyNumberFormat="1" applyFont="1" applyFill="1" applyBorder="1" applyAlignment="1" applyProtection="1">
      <alignment horizontal="center" vertical="center"/>
      <protection locked="0"/>
    </xf>
    <xf numFmtId="168" fontId="9" fillId="0" borderId="116" xfId="9" applyNumberFormat="1" applyFont="1" applyFill="1" applyBorder="1" applyAlignment="1" applyProtection="1">
      <alignment horizontal="center" vertical="center"/>
      <protection locked="0"/>
    </xf>
    <xf numFmtId="168" fontId="9" fillId="0" borderId="119" xfId="9" applyNumberFormat="1" applyFont="1" applyFill="1" applyBorder="1" applyAlignment="1" applyProtection="1">
      <alignment horizontal="center" vertical="center"/>
      <protection locked="0"/>
    </xf>
    <xf numFmtId="168" fontId="9" fillId="0" borderId="120" xfId="9" applyNumberFormat="1" applyFont="1" applyFill="1" applyBorder="1" applyAlignment="1" applyProtection="1">
      <alignment horizontal="center" vertical="center"/>
      <protection locked="0"/>
    </xf>
    <xf numFmtId="0" fontId="9" fillId="2" borderId="21"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2" xfId="0" applyFont="1" applyFill="1" applyBorder="1" applyAlignment="1">
      <alignment horizontal="center" vertical="center" wrapText="1"/>
    </xf>
    <xf numFmtId="168" fontId="9" fillId="0" borderId="78" xfId="9" applyNumberFormat="1" applyFont="1" applyFill="1" applyBorder="1" applyAlignment="1" applyProtection="1">
      <alignment horizontal="center" vertical="center"/>
      <protection locked="0"/>
    </xf>
    <xf numFmtId="168" fontId="9" fillId="0" borderId="80" xfId="9" applyNumberFormat="1" applyFont="1" applyFill="1" applyBorder="1" applyAlignment="1" applyProtection="1">
      <alignment horizontal="center" vertical="center"/>
      <protection locked="0"/>
    </xf>
    <xf numFmtId="168" fontId="9" fillId="0" borderId="81" xfId="9" applyNumberFormat="1" applyFont="1" applyFill="1" applyBorder="1" applyAlignment="1" applyProtection="1">
      <alignment horizontal="center" vertical="center"/>
      <protection locked="0"/>
    </xf>
    <xf numFmtId="168" fontId="9" fillId="0" borderId="83" xfId="9" applyNumberFormat="1" applyFont="1" applyFill="1" applyBorder="1" applyAlignment="1" applyProtection="1">
      <alignment horizontal="center" vertical="center"/>
      <protection locked="0"/>
    </xf>
    <xf numFmtId="0" fontId="9" fillId="2" borderId="24"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0" borderId="114" xfId="0" applyFont="1" applyBorder="1" applyAlignment="1" applyProtection="1">
      <alignment horizontal="center" vertical="center"/>
      <protection locked="0"/>
    </xf>
    <xf numFmtId="0" fontId="9" fillId="0" borderId="118" xfId="0" applyFont="1" applyBorder="1" applyAlignment="1" applyProtection="1">
      <alignment horizontal="center" vertical="center"/>
      <protection locked="0"/>
    </xf>
    <xf numFmtId="0" fontId="10" fillId="2" borderId="0" xfId="0" applyFont="1" applyFill="1" applyAlignment="1">
      <alignment horizontal="left" vertical="center" wrapText="1"/>
    </xf>
    <xf numFmtId="0" fontId="10" fillId="2" borderId="19" xfId="0" applyFont="1" applyFill="1" applyBorder="1" applyAlignment="1">
      <alignment horizontal="left" vertical="center" wrapText="1"/>
    </xf>
    <xf numFmtId="0" fontId="10" fillId="2" borderId="20"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21"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26" xfId="0" applyFont="1" applyFill="1" applyBorder="1" applyAlignment="1">
      <alignment horizontal="center" vertical="center"/>
    </xf>
    <xf numFmtId="0" fontId="12" fillId="2" borderId="84" xfId="0" applyFont="1" applyFill="1" applyBorder="1" applyAlignment="1">
      <alignment horizontal="center" wrapText="1"/>
    </xf>
    <xf numFmtId="0" fontId="69" fillId="2" borderId="85" xfId="0" applyFont="1" applyFill="1" applyBorder="1" applyAlignment="1">
      <alignment horizontal="center"/>
    </xf>
    <xf numFmtId="0" fontId="69" fillId="2" borderId="86" xfId="0" applyFont="1" applyFill="1" applyBorder="1" applyAlignment="1">
      <alignment horizontal="center"/>
    </xf>
    <xf numFmtId="0" fontId="9" fillId="5" borderId="24" xfId="0" applyFont="1" applyFill="1" applyBorder="1" applyAlignment="1">
      <alignment horizontal="center" vertical="center"/>
    </xf>
    <xf numFmtId="0" fontId="11" fillId="0" borderId="0" xfId="0" applyFont="1" applyAlignment="1">
      <alignment horizontal="center"/>
    </xf>
    <xf numFmtId="0" fontId="10" fillId="2" borderId="57" xfId="0" applyFont="1" applyFill="1" applyBorder="1" applyAlignment="1">
      <alignment horizontal="center" vertical="center" wrapText="1"/>
    </xf>
    <xf numFmtId="0" fontId="9" fillId="5" borderId="84" xfId="0" applyFont="1" applyFill="1" applyBorder="1" applyAlignment="1">
      <alignment horizontal="center" vertical="center"/>
    </xf>
    <xf numFmtId="0" fontId="9" fillId="5" borderId="85" xfId="0" applyFont="1" applyFill="1" applyBorder="1" applyAlignment="1">
      <alignment horizontal="center" vertical="center"/>
    </xf>
    <xf numFmtId="0" fontId="9" fillId="5" borderId="86" xfId="0" applyFont="1" applyFill="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0" xfId="0" applyFont="1" applyAlignment="1">
      <alignment horizontal="center" vertical="center"/>
    </xf>
    <xf numFmtId="0" fontId="10" fillId="0" borderId="19" xfId="0" applyFont="1" applyBorder="1" applyAlignment="1">
      <alignment horizontal="center" vertical="center"/>
    </xf>
    <xf numFmtId="0" fontId="9" fillId="5" borderId="97" xfId="0" applyFont="1" applyFill="1" applyBorder="1" applyAlignment="1">
      <alignment horizontal="center" vertical="center"/>
    </xf>
    <xf numFmtId="0" fontId="9" fillId="5" borderId="96" xfId="0" applyFont="1" applyFill="1" applyBorder="1" applyAlignment="1">
      <alignment horizontal="center" vertical="center"/>
    </xf>
    <xf numFmtId="0" fontId="9" fillId="5" borderId="98" xfId="0" applyFont="1" applyFill="1" applyBorder="1" applyAlignment="1">
      <alignment horizontal="center" vertical="center"/>
    </xf>
    <xf numFmtId="0" fontId="10" fillId="0" borderId="8"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27" xfId="0" applyFont="1" applyBorder="1" applyAlignment="1" applyProtection="1">
      <alignment vertical="center"/>
      <protection locked="0"/>
    </xf>
    <xf numFmtId="0" fontId="10" fillId="2" borderId="0" xfId="0" applyFont="1" applyFill="1" applyAlignment="1">
      <alignment horizontal="center" vertical="center"/>
    </xf>
    <xf numFmtId="0" fontId="10" fillId="0" borderId="8"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84" xfId="0" applyFont="1" applyBorder="1" applyAlignment="1">
      <alignment horizontal="left" vertical="center"/>
    </xf>
    <xf numFmtId="0" fontId="10" fillId="0" borderId="85" xfId="0" applyFont="1" applyBorder="1" applyAlignment="1">
      <alignment horizontal="left" vertical="center"/>
    </xf>
    <xf numFmtId="0" fontId="10" fillId="0" borderId="86" xfId="0" applyFont="1" applyBorder="1" applyAlignment="1">
      <alignment horizontal="lef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86" xfId="0" applyFont="1" applyBorder="1" applyAlignment="1">
      <alignment horizontal="center" vertical="center"/>
    </xf>
    <xf numFmtId="0" fontId="9" fillId="2" borderId="89" xfId="0" applyFont="1" applyFill="1" applyBorder="1" applyAlignment="1">
      <alignment horizontal="center" vertical="center" wrapText="1"/>
    </xf>
    <xf numFmtId="0" fontId="9" fillId="2" borderId="111" xfId="0" applyFont="1" applyFill="1" applyBorder="1" applyAlignment="1">
      <alignment horizontal="center" vertical="center" wrapText="1"/>
    </xf>
    <xf numFmtId="0" fontId="9" fillId="2" borderId="112" xfId="0" applyFont="1" applyFill="1" applyBorder="1" applyAlignment="1">
      <alignment horizontal="center" vertical="center" wrapText="1"/>
    </xf>
    <xf numFmtId="0" fontId="17" fillId="0" borderId="8" xfId="0" quotePrefix="1"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1" fontId="10" fillId="0" borderId="117" xfId="0" applyNumberFormat="1" applyFont="1" applyBorder="1" applyAlignment="1" applyProtection="1">
      <alignment horizontal="center" vertical="center"/>
      <protection locked="0"/>
    </xf>
    <xf numFmtId="1" fontId="10" fillId="0" borderId="79" xfId="0" applyNumberFormat="1" applyFont="1" applyBorder="1" applyAlignment="1" applyProtection="1">
      <alignment horizontal="center" vertical="center"/>
      <protection locked="0"/>
    </xf>
    <xf numFmtId="1" fontId="10" fillId="0" borderId="138" xfId="0" applyNumberFormat="1" applyFont="1" applyBorder="1" applyAlignment="1" applyProtection="1">
      <alignment horizontal="center" vertical="center"/>
      <protection locked="0"/>
    </xf>
    <xf numFmtId="0" fontId="10" fillId="2" borderId="21"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0" xfId="0" applyFont="1" applyFill="1" applyBorder="1" applyAlignment="1">
      <alignment horizontal="left" vertical="center"/>
    </xf>
    <xf numFmtId="0" fontId="9" fillId="2" borderId="45" xfId="0" applyFont="1" applyFill="1" applyBorder="1" applyAlignment="1">
      <alignment horizontal="left" vertical="center"/>
    </xf>
    <xf numFmtId="0" fontId="9" fillId="2" borderId="0" xfId="0" applyFont="1" applyFill="1" applyAlignment="1">
      <alignment horizontal="left" vertical="center"/>
    </xf>
    <xf numFmtId="0" fontId="9" fillId="2" borderId="20" xfId="0" applyFont="1" applyFill="1" applyBorder="1" applyAlignment="1">
      <alignment horizontal="left" vertical="center"/>
    </xf>
    <xf numFmtId="0" fontId="9" fillId="2" borderId="10" xfId="0" applyFont="1" applyFill="1" applyBorder="1" applyAlignment="1">
      <alignment horizontal="left" vertical="center"/>
    </xf>
    <xf numFmtId="0" fontId="9" fillId="2" borderId="45" xfId="0" applyFont="1" applyFill="1" applyBorder="1" applyAlignment="1">
      <alignment horizontal="center" vertical="center"/>
    </xf>
    <xf numFmtId="0" fontId="10" fillId="0" borderId="77" xfId="0" applyFont="1" applyBorder="1" applyAlignment="1" applyProtection="1">
      <alignment horizontal="center" vertical="center"/>
      <protection locked="0"/>
    </xf>
    <xf numFmtId="0" fontId="10" fillId="0" borderId="88" xfId="0" applyFont="1" applyBorder="1" applyAlignment="1" applyProtection="1">
      <alignment horizontal="center" vertical="center"/>
      <protection locked="0"/>
    </xf>
    <xf numFmtId="1" fontId="10" fillId="0" borderId="81" xfId="9" applyNumberFormat="1" applyFont="1" applyFill="1" applyBorder="1" applyAlignment="1" applyProtection="1">
      <alignment horizontal="center" vertical="center"/>
      <protection locked="0"/>
    </xf>
    <xf numFmtId="1" fontId="10" fillId="0" borderId="82" xfId="9" applyNumberFormat="1" applyFont="1" applyFill="1" applyBorder="1" applyAlignment="1" applyProtection="1">
      <alignment horizontal="center" vertical="center"/>
      <protection locked="0"/>
    </xf>
    <xf numFmtId="1" fontId="10" fillId="0" borderId="83" xfId="9" applyNumberFormat="1" applyFont="1" applyFill="1" applyBorder="1" applyAlignment="1" applyProtection="1">
      <alignment horizontal="center" vertical="center"/>
      <protection locked="0"/>
    </xf>
    <xf numFmtId="0" fontId="9" fillId="0" borderId="136" xfId="0" applyFont="1" applyBorder="1" applyAlignment="1" applyProtection="1">
      <alignment horizontal="center" vertical="center"/>
      <protection locked="0"/>
    </xf>
    <xf numFmtId="0" fontId="9" fillId="0" borderId="137" xfId="0" applyFont="1" applyBorder="1" applyAlignment="1" applyProtection="1">
      <alignment horizontal="center" vertical="center"/>
      <protection locked="0"/>
    </xf>
    <xf numFmtId="0" fontId="9" fillId="2" borderId="0" xfId="0" applyFont="1" applyFill="1" applyAlignment="1">
      <alignment horizontal="center" vertical="center" wrapText="1"/>
    </xf>
    <xf numFmtId="0" fontId="9" fillId="2" borderId="21"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21" xfId="0" applyFont="1" applyFill="1" applyBorder="1" applyAlignment="1">
      <alignment horizontal="center" vertical="center"/>
    </xf>
    <xf numFmtId="168" fontId="9" fillId="0" borderId="121" xfId="9" applyNumberFormat="1" applyFont="1" applyBorder="1" applyAlignment="1" applyProtection="1">
      <alignment horizontal="center" vertical="center"/>
      <protection locked="0"/>
    </xf>
    <xf numFmtId="168" fontId="9" fillId="0" borderId="104" xfId="9" applyNumberFormat="1" applyFont="1" applyBorder="1" applyAlignment="1" applyProtection="1">
      <alignment horizontal="center" vertical="center"/>
      <protection locked="0"/>
    </xf>
    <xf numFmtId="0" fontId="9" fillId="2" borderId="88"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106" xfId="0" applyFont="1" applyFill="1" applyBorder="1" applyAlignment="1">
      <alignment horizontal="center" vertical="center" wrapText="1"/>
    </xf>
    <xf numFmtId="168" fontId="9" fillId="0" borderId="75" xfId="9" applyNumberFormat="1" applyFont="1" applyFill="1" applyBorder="1" applyAlignment="1" applyProtection="1">
      <alignment horizontal="center" vertical="center"/>
      <protection locked="0"/>
    </xf>
    <xf numFmtId="168" fontId="9" fillId="0" borderId="101" xfId="9" applyNumberFormat="1" applyFont="1" applyFill="1" applyBorder="1" applyAlignment="1" applyProtection="1">
      <alignment horizontal="center" vertical="center"/>
      <protection locked="0"/>
    </xf>
    <xf numFmtId="168" fontId="9" fillId="0" borderId="76" xfId="9" applyNumberFormat="1" applyFont="1" applyFill="1" applyBorder="1" applyAlignment="1" applyProtection="1">
      <alignment horizontal="center" vertical="center"/>
      <protection locked="0"/>
    </xf>
    <xf numFmtId="168" fontId="9" fillId="0" borderId="102" xfId="9" applyNumberFormat="1" applyFont="1" applyFill="1" applyBorder="1" applyAlignment="1" applyProtection="1">
      <alignment horizontal="center" vertical="center"/>
      <protection locked="0"/>
    </xf>
    <xf numFmtId="0" fontId="9" fillId="2" borderId="88"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106" xfId="0" applyFont="1" applyFill="1" applyBorder="1" applyAlignment="1">
      <alignment horizontal="center" vertical="center"/>
    </xf>
    <xf numFmtId="0" fontId="10" fillId="0" borderId="51" xfId="0" applyFont="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xf numFmtId="0" fontId="10" fillId="0" borderId="91" xfId="0" applyFont="1" applyBorder="1" applyAlignment="1" applyProtection="1">
      <alignment horizontal="center" vertical="center"/>
      <protection locked="0"/>
    </xf>
    <xf numFmtId="169" fontId="9" fillId="0" borderId="77" xfId="10" applyNumberFormat="1" applyFont="1" applyBorder="1" applyAlignment="1" applyProtection="1">
      <alignment horizontal="center" vertical="center" wrapText="1"/>
      <protection locked="0"/>
    </xf>
    <xf numFmtId="169" fontId="9" fillId="0" borderId="0" xfId="10" applyNumberFormat="1" applyFont="1" applyBorder="1" applyAlignment="1" applyProtection="1">
      <alignment horizontal="center" vertical="center" wrapText="1"/>
      <protection locked="0"/>
    </xf>
    <xf numFmtId="169" fontId="9" fillId="0" borderId="88" xfId="10" applyNumberFormat="1" applyFont="1" applyBorder="1" applyAlignment="1" applyProtection="1">
      <alignment horizontal="center" vertical="center" wrapText="1"/>
      <protection locked="0"/>
    </xf>
    <xf numFmtId="169" fontId="9" fillId="0" borderId="81" xfId="10" applyNumberFormat="1" applyFont="1" applyBorder="1" applyAlignment="1" applyProtection="1">
      <alignment horizontal="center" vertical="center" wrapText="1"/>
      <protection locked="0"/>
    </xf>
    <xf numFmtId="169" fontId="9" fillId="0" borderId="82" xfId="10" applyNumberFormat="1" applyFont="1" applyBorder="1" applyAlignment="1" applyProtection="1">
      <alignment horizontal="center" vertical="center" wrapText="1"/>
      <protection locked="0"/>
    </xf>
    <xf numFmtId="169" fontId="9" fillId="0" borderId="83" xfId="10" applyNumberFormat="1" applyFont="1" applyBorder="1" applyAlignment="1" applyProtection="1">
      <alignment horizontal="center" vertical="center" wrapText="1"/>
      <protection locked="0"/>
    </xf>
    <xf numFmtId="168" fontId="9" fillId="0" borderId="77" xfId="9" applyNumberFormat="1" applyFont="1" applyBorder="1" applyAlignment="1" applyProtection="1">
      <alignment horizontal="center" vertical="center" wrapText="1"/>
      <protection locked="0"/>
    </xf>
    <xf numFmtId="168" fontId="9" fillId="0" borderId="0" xfId="9" applyNumberFormat="1" applyFont="1" applyBorder="1" applyAlignment="1" applyProtection="1">
      <alignment horizontal="center" vertical="center" wrapText="1"/>
      <protection locked="0"/>
    </xf>
    <xf numFmtId="168" fontId="9" fillId="0" borderId="88" xfId="9" applyNumberFormat="1" applyFont="1" applyBorder="1" applyAlignment="1" applyProtection="1">
      <alignment horizontal="center" vertical="center" wrapText="1"/>
      <protection locked="0"/>
    </xf>
    <xf numFmtId="168" fontId="9" fillId="0" borderId="81" xfId="9" applyNumberFormat="1" applyFont="1" applyBorder="1" applyAlignment="1" applyProtection="1">
      <alignment horizontal="center" vertical="center" wrapText="1"/>
      <protection locked="0"/>
    </xf>
    <xf numFmtId="168" fontId="9" fillId="0" borderId="82" xfId="9" applyNumberFormat="1" applyFont="1" applyBorder="1" applyAlignment="1" applyProtection="1">
      <alignment horizontal="center" vertical="center" wrapText="1"/>
      <protection locked="0"/>
    </xf>
    <xf numFmtId="168" fontId="9" fillId="0" borderId="83" xfId="9" applyNumberFormat="1" applyFont="1" applyBorder="1" applyAlignment="1" applyProtection="1">
      <alignment horizontal="center" vertical="center" wrapText="1"/>
      <protection locked="0"/>
    </xf>
    <xf numFmtId="0" fontId="9" fillId="2" borderId="107" xfId="0" applyFont="1" applyFill="1" applyBorder="1" applyAlignment="1">
      <alignment horizontal="center" vertical="center"/>
    </xf>
    <xf numFmtId="0" fontId="9" fillId="2" borderId="100" xfId="0" applyFont="1" applyFill="1" applyBorder="1" applyAlignment="1">
      <alignment horizontal="center" vertical="center"/>
    </xf>
    <xf numFmtId="0" fontId="9" fillId="0" borderId="24" xfId="0" applyFont="1" applyBorder="1" applyAlignment="1">
      <alignment horizontal="left" vertical="center" wrapText="1"/>
    </xf>
    <xf numFmtId="0" fontId="9" fillId="0" borderId="20" xfId="0" applyFont="1" applyBorder="1" applyAlignment="1">
      <alignment horizontal="left" vertical="center" wrapText="1"/>
    </xf>
    <xf numFmtId="0" fontId="9" fillId="0" borderId="105" xfId="0" applyFont="1" applyBorder="1" applyAlignment="1">
      <alignment horizontal="left" vertical="center" wrapText="1"/>
    </xf>
    <xf numFmtId="0" fontId="9" fillId="0" borderId="25" xfId="0" applyFont="1" applyBorder="1" applyAlignment="1">
      <alignment horizontal="left" vertical="center" wrapText="1"/>
    </xf>
    <xf numFmtId="0" fontId="9" fillId="0" borderId="22" xfId="0" applyFont="1" applyBorder="1" applyAlignment="1">
      <alignment horizontal="left" vertical="center" wrapText="1"/>
    </xf>
    <xf numFmtId="0" fontId="9" fillId="0" borderId="81" xfId="0" applyFont="1" applyBorder="1" applyAlignment="1" applyProtection="1">
      <alignment horizontal="center" vertical="center"/>
      <protection locked="0"/>
    </xf>
    <xf numFmtId="0" fontId="9" fillId="0" borderId="82" xfId="0" applyFont="1" applyBorder="1" applyAlignment="1" applyProtection="1">
      <alignment horizontal="center" vertical="center"/>
      <protection locked="0"/>
    </xf>
    <xf numFmtId="0" fontId="9" fillId="0" borderId="83" xfId="0" applyFont="1" applyBorder="1" applyAlignment="1" applyProtection="1">
      <alignment horizontal="center" vertical="center"/>
      <protection locked="0"/>
    </xf>
    <xf numFmtId="0" fontId="9" fillId="2" borderId="78" xfId="0" applyFont="1" applyFill="1" applyBorder="1" applyAlignment="1">
      <alignment horizontal="center" vertical="center" wrapText="1"/>
    </xf>
    <xf numFmtId="0" fontId="9" fillId="2" borderId="79" xfId="0" applyFont="1" applyFill="1" applyBorder="1" applyAlignment="1">
      <alignment horizontal="center" vertical="center" wrapText="1"/>
    </xf>
    <xf numFmtId="0" fontId="9" fillId="2" borderId="81" xfId="0" applyFont="1" applyFill="1" applyBorder="1" applyAlignment="1">
      <alignment horizontal="center" vertical="center" wrapText="1"/>
    </xf>
    <xf numFmtId="0" fontId="9" fillId="2" borderId="82" xfId="0" applyFont="1" applyFill="1" applyBorder="1" applyAlignment="1">
      <alignment horizontal="center" vertical="center" wrapText="1"/>
    </xf>
    <xf numFmtId="0" fontId="12" fillId="0" borderId="78" xfId="0" applyFont="1" applyBorder="1" applyAlignment="1" applyProtection="1">
      <alignment horizontal="center" vertical="center"/>
      <protection locked="0"/>
    </xf>
    <xf numFmtId="0" fontId="12" fillId="0" borderId="79" xfId="0" applyFont="1" applyBorder="1" applyAlignment="1" applyProtection="1">
      <alignment horizontal="center" vertical="center"/>
      <protection locked="0"/>
    </xf>
    <xf numFmtId="0" fontId="12" fillId="0" borderId="80" xfId="0" applyFont="1" applyBorder="1" applyAlignment="1" applyProtection="1">
      <alignment horizontal="center" vertical="center"/>
      <protection locked="0"/>
    </xf>
    <xf numFmtId="0" fontId="12" fillId="0" borderId="81" xfId="0" applyFont="1" applyBorder="1" applyAlignment="1" applyProtection="1">
      <alignment horizontal="center" vertical="center"/>
      <protection locked="0"/>
    </xf>
    <xf numFmtId="0" fontId="12" fillId="0" borderId="82" xfId="0" applyFont="1" applyBorder="1" applyAlignment="1" applyProtection="1">
      <alignment horizontal="center" vertical="center"/>
      <protection locked="0"/>
    </xf>
    <xf numFmtId="0" fontId="12" fillId="0" borderId="83" xfId="0" applyFont="1" applyBorder="1" applyAlignment="1" applyProtection="1">
      <alignment horizontal="center" vertical="center"/>
      <protection locked="0"/>
    </xf>
    <xf numFmtId="0" fontId="9" fillId="2" borderId="22" xfId="0" applyFont="1" applyFill="1" applyBorder="1" applyAlignment="1">
      <alignment horizontal="left" vertical="center"/>
    </xf>
    <xf numFmtId="0" fontId="9" fillId="2" borderId="23" xfId="0" applyFont="1" applyFill="1" applyBorder="1" applyAlignment="1">
      <alignment horizontal="left" vertical="center"/>
    </xf>
    <xf numFmtId="0" fontId="9" fillId="2" borderId="113" xfId="0" applyFont="1" applyFill="1" applyBorder="1" applyAlignment="1">
      <alignment horizontal="left" vertical="center"/>
    </xf>
    <xf numFmtId="0" fontId="9" fillId="2" borderId="78" xfId="0" applyFont="1" applyFill="1" applyBorder="1" applyAlignment="1">
      <alignment horizontal="center" vertical="center"/>
    </xf>
    <xf numFmtId="0" fontId="9" fillId="2" borderId="79" xfId="0" applyFont="1" applyFill="1" applyBorder="1" applyAlignment="1">
      <alignment horizontal="center" vertical="center"/>
    </xf>
    <xf numFmtId="0" fontId="9" fillId="2" borderId="80" xfId="0" applyFont="1" applyFill="1" applyBorder="1" applyAlignment="1">
      <alignment horizontal="center" vertical="center"/>
    </xf>
    <xf numFmtId="0" fontId="9" fillId="0" borderId="49" xfId="0"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1" fontId="9" fillId="0" borderId="49" xfId="9" applyNumberFormat="1" applyFont="1" applyFill="1" applyBorder="1" applyAlignment="1" applyProtection="1">
      <alignment horizontal="center" vertical="center"/>
      <protection locked="0"/>
    </xf>
    <xf numFmtId="1" fontId="9" fillId="0" borderId="54" xfId="9" applyNumberFormat="1" applyFont="1" applyFill="1" applyBorder="1" applyAlignment="1" applyProtection="1">
      <alignment horizontal="center" vertical="center"/>
      <protection locked="0"/>
    </xf>
    <xf numFmtId="1" fontId="9" fillId="0" borderId="50" xfId="9" applyNumberFormat="1" applyFont="1" applyFill="1" applyBorder="1" applyAlignment="1" applyProtection="1">
      <alignment horizontal="center" vertical="center"/>
      <protection locked="0"/>
    </xf>
    <xf numFmtId="0" fontId="10" fillId="0" borderId="92" xfId="0" applyFont="1" applyBorder="1" applyAlignment="1" applyProtection="1">
      <alignment horizontal="center" vertical="center"/>
      <protection locked="0"/>
    </xf>
    <xf numFmtId="0" fontId="10" fillId="0" borderId="93" xfId="0" applyFont="1" applyBorder="1" applyAlignment="1" applyProtection="1">
      <alignment horizontal="center" vertical="center"/>
      <protection locked="0"/>
    </xf>
    <xf numFmtId="0" fontId="10" fillId="0" borderId="122" xfId="0" applyFont="1" applyBorder="1" applyAlignment="1" applyProtection="1">
      <alignment horizontal="center" vertical="center"/>
      <protection locked="0"/>
    </xf>
    <xf numFmtId="0" fontId="9" fillId="2" borderId="13" xfId="0" applyFont="1" applyFill="1" applyBorder="1" applyAlignment="1">
      <alignment horizontal="lef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9" fillId="2" borderId="65" xfId="0" applyFont="1" applyFill="1" applyBorder="1" applyAlignment="1">
      <alignment horizontal="left" vertical="center"/>
    </xf>
    <xf numFmtId="0" fontId="9" fillId="2" borderId="196" xfId="0" applyFont="1" applyFill="1" applyBorder="1" applyAlignment="1">
      <alignment horizontal="left" vertical="center"/>
    </xf>
    <xf numFmtId="0" fontId="9" fillId="2" borderId="197" xfId="0" applyFont="1" applyFill="1" applyBorder="1" applyAlignment="1">
      <alignment horizontal="left" vertical="center"/>
    </xf>
    <xf numFmtId="0" fontId="9" fillId="2" borderId="197" xfId="0" applyFont="1" applyFill="1" applyBorder="1" applyAlignment="1">
      <alignment horizontal="center" vertical="center"/>
    </xf>
    <xf numFmtId="0" fontId="9" fillId="2" borderId="82" xfId="0" applyFont="1" applyFill="1" applyBorder="1" applyAlignment="1">
      <alignment horizontal="center" vertical="center"/>
    </xf>
    <xf numFmtId="1" fontId="9" fillId="0" borderId="84" xfId="9" applyNumberFormat="1" applyFont="1" applyBorder="1" applyAlignment="1" applyProtection="1">
      <alignment horizontal="center" vertical="center"/>
      <protection locked="0"/>
    </xf>
    <xf numFmtId="1" fontId="9" fillId="0" borderId="85" xfId="9" applyNumberFormat="1" applyFont="1" applyBorder="1" applyAlignment="1" applyProtection="1">
      <alignment horizontal="center" vertical="center"/>
      <protection locked="0"/>
    </xf>
    <xf numFmtId="1" fontId="9" fillId="0" borderId="86" xfId="9" applyNumberFormat="1" applyFont="1" applyBorder="1" applyAlignment="1" applyProtection="1">
      <alignment horizontal="center" vertical="center"/>
      <protection locked="0"/>
    </xf>
    <xf numFmtId="169" fontId="9" fillId="0" borderId="78" xfId="10" applyNumberFormat="1" applyFont="1" applyFill="1" applyBorder="1" applyAlignment="1" applyProtection="1">
      <alignment horizontal="center" vertical="center" wrapText="1"/>
      <protection locked="0"/>
    </xf>
    <xf numFmtId="169" fontId="9" fillId="0" borderId="79" xfId="10" applyNumberFormat="1" applyFont="1" applyFill="1" applyBorder="1" applyAlignment="1" applyProtection="1">
      <alignment horizontal="center" vertical="center" wrapText="1"/>
      <protection locked="0"/>
    </xf>
    <xf numFmtId="169" fontId="9" fillId="0" borderId="80" xfId="10" applyNumberFormat="1" applyFont="1" applyFill="1" applyBorder="1" applyAlignment="1" applyProtection="1">
      <alignment horizontal="center" vertical="center" wrapText="1"/>
      <protection locked="0"/>
    </xf>
    <xf numFmtId="169" fontId="9" fillId="0" borderId="81" xfId="10" applyNumberFormat="1" applyFont="1" applyFill="1" applyBorder="1" applyAlignment="1" applyProtection="1">
      <alignment horizontal="center" vertical="center" wrapText="1"/>
      <protection locked="0"/>
    </xf>
    <xf numFmtId="169" fontId="9" fillId="0" borderId="82" xfId="10" applyNumberFormat="1" applyFont="1" applyFill="1" applyBorder="1" applyAlignment="1" applyProtection="1">
      <alignment horizontal="center" vertical="center" wrapText="1"/>
      <protection locked="0"/>
    </xf>
    <xf numFmtId="169" fontId="9" fillId="0" borderId="83" xfId="10" applyNumberFormat="1" applyFont="1" applyFill="1" applyBorder="1" applyAlignment="1" applyProtection="1">
      <alignment horizontal="center" vertical="center" wrapText="1"/>
      <protection locked="0"/>
    </xf>
    <xf numFmtId="168" fontId="9" fillId="0" borderId="79" xfId="9" applyNumberFormat="1" applyFont="1" applyFill="1" applyBorder="1" applyAlignment="1" applyProtection="1">
      <alignment horizontal="center" vertical="center"/>
      <protection locked="0"/>
    </xf>
    <xf numFmtId="168" fontId="9" fillId="0" borderId="82" xfId="9" applyNumberFormat="1" applyFont="1" applyFill="1" applyBorder="1" applyAlignment="1" applyProtection="1">
      <alignment horizontal="center" vertical="center"/>
      <protection locked="0"/>
    </xf>
    <xf numFmtId="0" fontId="9" fillId="2" borderId="117"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12" fillId="0" borderId="77"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88" xfId="0" applyFont="1" applyBorder="1" applyAlignment="1" applyProtection="1">
      <alignment horizontal="center" vertical="center"/>
      <protection locked="0"/>
    </xf>
    <xf numFmtId="0" fontId="9" fillId="2" borderId="77" xfId="0" applyFont="1" applyFill="1" applyBorder="1" applyAlignment="1">
      <alignment horizontal="left" vertical="center" wrapText="1"/>
    </xf>
    <xf numFmtId="0" fontId="9" fillId="2" borderId="0" xfId="0" applyFont="1" applyFill="1" applyAlignment="1">
      <alignment horizontal="left" vertical="center" wrapText="1"/>
    </xf>
    <xf numFmtId="0" fontId="9" fillId="0" borderId="204" xfId="0" applyFont="1" applyBorder="1" applyAlignment="1" applyProtection="1">
      <alignment horizontal="center" vertical="center" wrapText="1"/>
      <protection locked="0"/>
    </xf>
    <xf numFmtId="0" fontId="9" fillId="0" borderId="205" xfId="0" applyFont="1" applyBorder="1" applyAlignment="1" applyProtection="1">
      <alignment horizontal="center" vertical="center" wrapText="1"/>
      <protection locked="0"/>
    </xf>
    <xf numFmtId="0" fontId="9" fillId="0" borderId="206" xfId="0" applyFont="1" applyBorder="1" applyAlignment="1" applyProtection="1">
      <alignment horizontal="center" vertical="center" wrapText="1"/>
      <protection locked="0"/>
    </xf>
    <xf numFmtId="0" fontId="9" fillId="2" borderId="208" xfId="0" applyFont="1" applyFill="1" applyBorder="1" applyAlignment="1">
      <alignment horizontal="center" vertical="center" wrapText="1"/>
    </xf>
    <xf numFmtId="0" fontId="9" fillId="2" borderId="209" xfId="0" applyFont="1" applyFill="1" applyBorder="1" applyAlignment="1">
      <alignment horizontal="center" vertical="center" wrapText="1"/>
    </xf>
    <xf numFmtId="0" fontId="9" fillId="2" borderId="210" xfId="0" applyFont="1" applyFill="1" applyBorder="1" applyAlignment="1">
      <alignment horizontal="center" vertical="center" wrapText="1"/>
    </xf>
    <xf numFmtId="0" fontId="9" fillId="2" borderId="211" xfId="0" applyFont="1" applyFill="1" applyBorder="1" applyAlignment="1">
      <alignment horizontal="center" vertical="center" wrapText="1"/>
    </xf>
    <xf numFmtId="0" fontId="10" fillId="0" borderId="59" xfId="0" applyFont="1" applyBorder="1" applyAlignment="1" applyProtection="1">
      <alignment horizontal="center" vertical="center"/>
      <protection locked="0"/>
    </xf>
    <xf numFmtId="0" fontId="10" fillId="0" borderId="60" xfId="0" applyFont="1" applyBorder="1" applyAlignment="1" applyProtection="1">
      <alignment horizontal="center" vertical="center"/>
      <protection locked="0"/>
    </xf>
    <xf numFmtId="0" fontId="10" fillId="0" borderId="201" xfId="0" applyFont="1" applyBorder="1" applyAlignment="1" applyProtection="1">
      <alignment horizontal="center" vertical="center"/>
      <protection locked="0"/>
    </xf>
    <xf numFmtId="0" fontId="10" fillId="0" borderId="60" xfId="0" applyFont="1" applyBorder="1" applyAlignment="1">
      <alignment horizontal="center"/>
    </xf>
    <xf numFmtId="0" fontId="9" fillId="2" borderId="108" xfId="0" applyFont="1" applyFill="1" applyBorder="1" applyAlignment="1">
      <alignment horizontal="center" vertical="center" wrapText="1"/>
    </xf>
    <xf numFmtId="0" fontId="9" fillId="2" borderId="109" xfId="0" applyFont="1" applyFill="1" applyBorder="1" applyAlignment="1">
      <alignment horizontal="center" vertical="center" wrapText="1"/>
    </xf>
    <xf numFmtId="0" fontId="9" fillId="0" borderId="84" xfId="0" applyFont="1" applyBorder="1" applyAlignment="1" applyProtection="1">
      <alignment vertical="center" wrapText="1"/>
      <protection locked="0"/>
    </xf>
    <xf numFmtId="0" fontId="9" fillId="0" borderId="85" xfId="0" applyFont="1" applyBorder="1" applyAlignment="1" applyProtection="1">
      <alignment vertical="center" wrapText="1"/>
      <protection locked="0"/>
    </xf>
    <xf numFmtId="0" fontId="9" fillId="0" borderId="86" xfId="0" applyFont="1" applyBorder="1" applyAlignment="1" applyProtection="1">
      <alignment vertical="center" wrapText="1"/>
      <protection locked="0"/>
    </xf>
    <xf numFmtId="0" fontId="9" fillId="2" borderId="110" xfId="0" applyFont="1" applyFill="1" applyBorder="1" applyAlignment="1">
      <alignment horizontal="center" vertical="center"/>
    </xf>
    <xf numFmtId="0" fontId="9" fillId="2" borderId="84" xfId="0" applyFont="1" applyFill="1" applyBorder="1" applyAlignment="1">
      <alignment horizontal="center" vertical="center" wrapText="1"/>
    </xf>
    <xf numFmtId="0" fontId="9" fillId="2" borderId="85" xfId="0" applyFont="1" applyFill="1" applyBorder="1" applyAlignment="1">
      <alignment horizontal="center" vertical="center" wrapText="1"/>
    </xf>
    <xf numFmtId="0" fontId="9" fillId="2" borderId="86" xfId="0" applyFont="1" applyFill="1" applyBorder="1" applyAlignment="1">
      <alignment horizontal="center" vertical="center" wrapText="1"/>
    </xf>
    <xf numFmtId="0" fontId="5" fillId="5" borderId="79" xfId="0" applyFont="1" applyFill="1" applyBorder="1" applyAlignment="1">
      <alignment horizontal="center" vertical="center"/>
    </xf>
    <xf numFmtId="0" fontId="5" fillId="5" borderId="0" xfId="0" applyFont="1" applyFill="1" applyAlignment="1">
      <alignment horizontal="center" vertical="center"/>
    </xf>
    <xf numFmtId="0" fontId="10" fillId="0" borderId="49"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0" fillId="2" borderId="12"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0" borderId="117" xfId="0" applyFont="1" applyBorder="1" applyAlignment="1" applyProtection="1">
      <alignment horizontal="center" vertical="center"/>
      <protection locked="0"/>
    </xf>
    <xf numFmtId="0" fontId="10" fillId="0" borderId="79" xfId="0" applyFont="1" applyBorder="1" applyAlignment="1" applyProtection="1">
      <alignment horizontal="center" vertical="center"/>
      <protection locked="0"/>
    </xf>
    <xf numFmtId="0" fontId="10" fillId="0" borderId="138" xfId="0" applyFont="1" applyBorder="1" applyAlignment="1" applyProtection="1">
      <alignment horizontal="center" vertical="center"/>
      <protection locked="0"/>
    </xf>
    <xf numFmtId="0" fontId="10" fillId="0" borderId="64"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65" xfId="0" applyFont="1" applyBorder="1" applyAlignment="1" applyProtection="1">
      <alignment horizontal="center" vertical="center"/>
      <protection locked="0"/>
    </xf>
    <xf numFmtId="0" fontId="9" fillId="0" borderId="81" xfId="0" applyFont="1" applyBorder="1" applyAlignment="1" applyProtection="1">
      <alignment horizontal="center" vertical="center" wrapText="1"/>
      <protection locked="0"/>
    </xf>
    <xf numFmtId="0" fontId="9" fillId="0" borderId="82" xfId="0" applyFont="1" applyBorder="1" applyAlignment="1" applyProtection="1">
      <alignment horizontal="center" vertical="center" wrapText="1"/>
      <protection locked="0"/>
    </xf>
    <xf numFmtId="0" fontId="9" fillId="0" borderId="85" xfId="0" applyFont="1" applyBorder="1" applyAlignment="1" applyProtection="1">
      <alignment horizontal="center" vertical="center" wrapText="1"/>
      <protection locked="0"/>
    </xf>
    <xf numFmtId="0" fontId="9" fillId="0" borderId="86" xfId="0" applyFont="1" applyBorder="1" applyAlignment="1" applyProtection="1">
      <alignment horizontal="center" vertical="center" wrapText="1"/>
      <protection locked="0"/>
    </xf>
    <xf numFmtId="14" fontId="10" fillId="0" borderId="8" xfId="0" applyNumberFormat="1" applyFont="1" applyBorder="1" applyAlignment="1" applyProtection="1">
      <alignment horizontal="center" vertical="center"/>
      <protection locked="0"/>
    </xf>
    <xf numFmtId="14" fontId="10" fillId="0" borderId="9" xfId="0" applyNumberFormat="1" applyFont="1" applyBorder="1" applyAlignment="1" applyProtection="1">
      <alignment horizontal="center" vertical="center"/>
      <protection locked="0"/>
    </xf>
    <xf numFmtId="14" fontId="10" fillId="0" borderId="27" xfId="0" applyNumberFormat="1" applyFont="1" applyBorder="1" applyAlignment="1" applyProtection="1">
      <alignment horizontal="center" vertical="center"/>
      <protection locked="0"/>
    </xf>
    <xf numFmtId="14" fontId="10" fillId="0" borderId="8" xfId="0" applyNumberFormat="1" applyFont="1" applyBorder="1" applyAlignment="1">
      <alignment horizontal="center" vertical="center"/>
    </xf>
    <xf numFmtId="14" fontId="10" fillId="0" borderId="9" xfId="0" applyNumberFormat="1" applyFont="1" applyBorder="1" applyAlignment="1">
      <alignment horizontal="center" vertical="center"/>
    </xf>
    <xf numFmtId="14" fontId="10" fillId="0" borderId="27" xfId="0" applyNumberFormat="1" applyFont="1" applyBorder="1" applyAlignment="1">
      <alignment horizontal="center" vertical="center"/>
    </xf>
    <xf numFmtId="0" fontId="9" fillId="2" borderId="12"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87"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99" xfId="0" applyFont="1" applyFill="1" applyBorder="1" applyAlignment="1">
      <alignment horizontal="center" vertical="center"/>
    </xf>
    <xf numFmtId="0" fontId="10" fillId="2" borderId="57" xfId="0" applyFont="1" applyFill="1" applyBorder="1" applyAlignment="1">
      <alignment horizontal="center" vertical="center"/>
    </xf>
    <xf numFmtId="0" fontId="15" fillId="0" borderId="0" xfId="0" applyFont="1" applyAlignment="1">
      <alignment horizontal="left"/>
    </xf>
    <xf numFmtId="0" fontId="15" fillId="0" borderId="0" xfId="0" applyFont="1"/>
    <xf numFmtId="0" fontId="15" fillId="0" borderId="0" xfId="0" applyFont="1" applyAlignment="1">
      <alignment vertical="center" wrapText="1"/>
    </xf>
    <xf numFmtId="0" fontId="6" fillId="0" borderId="11" xfId="0" applyFont="1" applyBorder="1"/>
    <xf numFmtId="0" fontId="6" fillId="0" borderId="14" xfId="0" applyFont="1" applyBorder="1"/>
    <xf numFmtId="0" fontId="6" fillId="0" borderId="15" xfId="0" applyFont="1" applyBorder="1"/>
    <xf numFmtId="0" fontId="5" fillId="0" borderId="13" xfId="0" applyFont="1" applyBorder="1" applyAlignment="1">
      <alignment horizontal="center"/>
    </xf>
    <xf numFmtId="0" fontId="5" fillId="0" borderId="0" xfId="0" applyFont="1" applyAlignment="1">
      <alignment horizontal="left" wrapText="1"/>
    </xf>
    <xf numFmtId="0" fontId="6" fillId="0" borderId="11"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1"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left" wrapText="1"/>
    </xf>
    <xf numFmtId="0" fontId="5" fillId="5" borderId="0" xfId="0" applyFont="1" applyFill="1" applyAlignment="1">
      <alignment horizontal="center"/>
    </xf>
    <xf numFmtId="0" fontId="6" fillId="0" borderId="0" xfId="0" applyFont="1" applyAlignment="1">
      <alignment horizontal="left" vertical="center" wrapText="1"/>
    </xf>
    <xf numFmtId="0" fontId="5" fillId="0" borderId="0" xfId="0" applyFont="1" applyAlignment="1">
      <alignment horizontal="left" vertical="center" wrapText="1"/>
    </xf>
    <xf numFmtId="0" fontId="6" fillId="0" borderId="11"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5" fillId="0" borderId="84" xfId="0" applyFont="1" applyBorder="1" applyAlignment="1">
      <alignment horizontal="center"/>
    </xf>
    <xf numFmtId="0" fontId="5" fillId="0" borderId="86" xfId="0" applyFont="1" applyBorder="1" applyAlignment="1">
      <alignment horizontal="center"/>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6" xfId="0" applyFont="1" applyBorder="1" applyAlignment="1">
      <alignment horizontal="left" vertical="center" wrapText="1"/>
    </xf>
    <xf numFmtId="0" fontId="5" fillId="0" borderId="51" xfId="0" applyFont="1" applyBorder="1" applyAlignment="1">
      <alignment horizontal="center"/>
    </xf>
    <xf numFmtId="0" fontId="5" fillId="0" borderId="52" xfId="0" applyFont="1" applyBorder="1" applyAlignment="1">
      <alignment horizontal="center"/>
    </xf>
    <xf numFmtId="0" fontId="5" fillId="0" borderId="53" xfId="0" applyFont="1" applyBorder="1" applyAlignment="1">
      <alignment horizontal="center"/>
    </xf>
    <xf numFmtId="0" fontId="6" fillId="0" borderId="13" xfId="0" applyFont="1" applyBorder="1" applyAlignment="1">
      <alignment horizontal="center"/>
    </xf>
    <xf numFmtId="0" fontId="6" fillId="0" borderId="24" xfId="0" applyFont="1" applyBorder="1" applyAlignment="1">
      <alignment horizontal="center"/>
    </xf>
    <xf numFmtId="0" fontId="6" fillId="0" borderId="0" xfId="0" applyFont="1"/>
    <xf numFmtId="0" fontId="9" fillId="0" borderId="84" xfId="0" applyFont="1" applyBorder="1" applyAlignment="1" applyProtection="1">
      <alignment horizontal="left" vertical="center" wrapText="1"/>
      <protection hidden="1"/>
    </xf>
    <xf numFmtId="0" fontId="9" fillId="0" borderId="85" xfId="0" applyFont="1" applyBorder="1" applyAlignment="1" applyProtection="1">
      <alignment horizontal="left" vertical="center" wrapText="1"/>
      <protection hidden="1"/>
    </xf>
    <xf numFmtId="0" fontId="9" fillId="0" borderId="86" xfId="0" applyFont="1" applyBorder="1" applyAlignment="1" applyProtection="1">
      <alignment horizontal="left" vertical="center" wrapText="1"/>
      <protection hidden="1"/>
    </xf>
    <xf numFmtId="0" fontId="10" fillId="0" borderId="108" xfId="0" applyFont="1" applyBorder="1" applyAlignment="1" applyProtection="1">
      <alignment horizontal="left" vertical="center" wrapText="1"/>
      <protection hidden="1"/>
    </xf>
    <xf numFmtId="0" fontId="10" fillId="0" borderId="109" xfId="0" applyFont="1" applyBorder="1" applyAlignment="1" applyProtection="1">
      <alignment horizontal="left" vertical="center" wrapText="1"/>
      <protection hidden="1"/>
    </xf>
    <xf numFmtId="0" fontId="10" fillId="0" borderId="131" xfId="0" applyFont="1" applyBorder="1" applyAlignment="1" applyProtection="1">
      <alignment horizontal="left" vertical="center" wrapText="1"/>
      <protection hidden="1"/>
    </xf>
    <xf numFmtId="0" fontId="9" fillId="5" borderId="28" xfId="0" applyFont="1" applyFill="1" applyBorder="1" applyAlignment="1" applyProtection="1">
      <alignment horizontal="center" vertical="center"/>
      <protection hidden="1"/>
    </xf>
    <xf numFmtId="0" fontId="9" fillId="5" borderId="30" xfId="0" applyFont="1" applyFill="1" applyBorder="1" applyAlignment="1" applyProtection="1">
      <alignment horizontal="center" vertical="center"/>
      <protection hidden="1"/>
    </xf>
    <xf numFmtId="0" fontId="9" fillId="0" borderId="37" xfId="0" applyFont="1" applyBorder="1" applyProtection="1">
      <protection hidden="1"/>
    </xf>
    <xf numFmtId="0" fontId="9" fillId="0" borderId="99" xfId="0" applyFont="1" applyBorder="1" applyProtection="1">
      <protection hidden="1"/>
    </xf>
    <xf numFmtId="0" fontId="9" fillId="5" borderId="0" xfId="0" applyFont="1" applyFill="1" applyAlignment="1">
      <alignment horizontal="center"/>
    </xf>
    <xf numFmtId="0" fontId="9" fillId="5" borderId="0" xfId="0" applyFont="1" applyFill="1" applyAlignment="1">
      <alignment horizontal="left" vertical="center" wrapText="1"/>
    </xf>
    <xf numFmtId="0" fontId="19" fillId="0" borderId="45" xfId="0" applyFont="1" applyBorder="1" applyAlignment="1">
      <alignment horizontal="center"/>
    </xf>
    <xf numFmtId="0" fontId="19" fillId="0" borderId="0" xfId="0" applyFont="1" applyAlignment="1">
      <alignment horizontal="center"/>
    </xf>
    <xf numFmtId="0" fontId="19" fillId="0" borderId="123" xfId="0" applyFont="1" applyBorder="1" applyAlignment="1">
      <alignment horizontal="center"/>
    </xf>
    <xf numFmtId="0" fontId="9" fillId="5" borderId="34" xfId="1" applyFont="1" applyFill="1" applyBorder="1" applyAlignment="1">
      <alignment horizontal="center" vertical="center" wrapText="1"/>
    </xf>
    <xf numFmtId="0" fontId="9" fillId="5" borderId="34" xfId="1" applyFont="1" applyFill="1" applyBorder="1" applyAlignment="1">
      <alignment horizontal="center" vertical="center"/>
    </xf>
    <xf numFmtId="0" fontId="9" fillId="5" borderId="34" xfId="0" applyFont="1" applyFill="1" applyBorder="1" applyAlignment="1">
      <alignment horizontal="center" vertical="center" wrapText="1"/>
    </xf>
    <xf numFmtId="37" fontId="9" fillId="5" borderId="34" xfId="2" applyNumberFormat="1" applyFont="1" applyFill="1" applyBorder="1" applyAlignment="1">
      <alignment horizontal="center" vertical="center" wrapText="1"/>
    </xf>
    <xf numFmtId="0" fontId="9" fillId="0" borderId="29" xfId="0" applyFont="1" applyBorder="1" applyProtection="1">
      <protection locked="0"/>
    </xf>
    <xf numFmtId="0" fontId="9" fillId="0" borderId="30" xfId="0" applyFont="1" applyBorder="1" applyProtection="1">
      <protection locked="0"/>
    </xf>
    <xf numFmtId="49" fontId="47" fillId="7" borderId="73"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3" fillId="0" borderId="0" xfId="0" applyFont="1" applyAlignment="1">
      <alignment horizontal="center" vertical="center" wrapText="1"/>
    </xf>
    <xf numFmtId="0" fontId="9" fillId="0" borderId="221" xfId="0" applyFont="1" applyBorder="1" applyAlignment="1" applyProtection="1">
      <alignment horizontal="left"/>
      <protection hidden="1"/>
    </xf>
    <xf numFmtId="0" fontId="9" fillId="0" borderId="249" xfId="0" applyFont="1" applyBorder="1" applyAlignment="1" applyProtection="1">
      <alignment horizontal="left"/>
      <protection hidden="1"/>
    </xf>
    <xf numFmtId="0" fontId="10" fillId="0" borderId="30" xfId="0" applyFont="1" applyBorder="1" applyAlignment="1" applyProtection="1">
      <alignment horizontal="center"/>
      <protection hidden="1"/>
    </xf>
    <xf numFmtId="0" fontId="10" fillId="0" borderId="32" xfId="0" applyFont="1" applyBorder="1" applyAlignment="1" applyProtection="1">
      <alignment horizontal="center"/>
      <protection hidden="1"/>
    </xf>
    <xf numFmtId="0" fontId="10" fillId="0" borderId="228" xfId="0" applyFont="1" applyBorder="1" applyAlignment="1" applyProtection="1">
      <alignment horizontal="center"/>
      <protection hidden="1"/>
    </xf>
    <xf numFmtId="0" fontId="10" fillId="0" borderId="242" xfId="0" applyFont="1" applyBorder="1" applyAlignment="1" applyProtection="1">
      <alignment horizontal="center"/>
      <protection hidden="1"/>
    </xf>
    <xf numFmtId="0" fontId="9" fillId="0" borderId="34" xfId="0" applyFont="1" applyBorder="1" applyAlignment="1" applyProtection="1">
      <alignment horizontal="left"/>
      <protection hidden="1"/>
    </xf>
    <xf numFmtId="0" fontId="9" fillId="0" borderId="218" xfId="0" applyFont="1" applyBorder="1" applyAlignment="1" applyProtection="1">
      <alignment horizontal="left"/>
      <protection hidden="1"/>
    </xf>
    <xf numFmtId="0" fontId="9" fillId="0" borderId="250" xfId="0" applyFont="1" applyBorder="1" applyAlignment="1" applyProtection="1">
      <alignment horizontal="left"/>
      <protection hidden="1"/>
    </xf>
    <xf numFmtId="0" fontId="10" fillId="0" borderId="219" xfId="0" applyFont="1" applyBorder="1" applyAlignment="1" applyProtection="1">
      <alignment horizontal="center"/>
      <protection hidden="1"/>
    </xf>
    <xf numFmtId="0" fontId="9" fillId="4" borderId="222" xfId="0" applyFont="1" applyFill="1" applyBorder="1" applyAlignment="1" applyProtection="1">
      <alignment horizontal="center"/>
      <protection hidden="1"/>
    </xf>
    <xf numFmtId="0" fontId="9" fillId="4" borderId="223" xfId="0" applyFont="1" applyFill="1" applyBorder="1" applyAlignment="1" applyProtection="1">
      <alignment horizontal="center"/>
      <protection hidden="1"/>
    </xf>
    <xf numFmtId="0" fontId="9" fillId="4" borderId="224" xfId="0" applyFont="1" applyFill="1" applyBorder="1" applyAlignment="1" applyProtection="1">
      <alignment horizontal="center"/>
      <protection hidden="1"/>
    </xf>
    <xf numFmtId="0" fontId="9" fillId="4" borderId="28" xfId="0" applyFont="1" applyFill="1" applyBorder="1" applyAlignment="1" applyProtection="1">
      <alignment horizontal="center" vertical="center"/>
      <protection hidden="1"/>
    </xf>
    <xf numFmtId="0" fontId="9" fillId="4" borderId="29" xfId="0" applyFont="1" applyFill="1" applyBorder="1" applyAlignment="1" applyProtection="1">
      <alignment horizontal="center" vertical="center"/>
      <protection hidden="1"/>
    </xf>
    <xf numFmtId="0" fontId="9" fillId="4" borderId="30" xfId="0" applyFont="1" applyFill="1" applyBorder="1" applyAlignment="1" applyProtection="1">
      <alignment horizontal="center" vertical="center"/>
      <protection hidden="1"/>
    </xf>
    <xf numFmtId="0" fontId="9" fillId="0" borderId="245" xfId="0" applyFont="1" applyBorder="1" applyAlignment="1" applyProtection="1">
      <alignment horizontal="left"/>
      <protection hidden="1"/>
    </xf>
    <xf numFmtId="0" fontId="9" fillId="0" borderId="244" xfId="0" applyFont="1" applyBorder="1" applyAlignment="1" applyProtection="1">
      <alignment horizontal="left"/>
      <protection hidden="1"/>
    </xf>
    <xf numFmtId="0" fontId="10" fillId="0" borderId="225" xfId="0" applyFont="1" applyBorder="1" applyAlignment="1" applyProtection="1">
      <alignment horizontal="center"/>
      <protection hidden="1"/>
    </xf>
    <xf numFmtId="0" fontId="10" fillId="0" borderId="226" xfId="0" applyFont="1" applyBorder="1" applyAlignment="1" applyProtection="1">
      <alignment horizontal="center"/>
      <protection hidden="1"/>
    </xf>
    <xf numFmtId="0" fontId="10" fillId="0" borderId="235" xfId="0" applyFont="1" applyBorder="1" applyAlignment="1" applyProtection="1">
      <alignment horizontal="center" vertical="center"/>
      <protection hidden="1"/>
    </xf>
    <xf numFmtId="0" fontId="10" fillId="0" borderId="236" xfId="0" applyFont="1" applyBorder="1" applyAlignment="1" applyProtection="1">
      <alignment horizontal="center" vertical="center"/>
      <protection hidden="1"/>
    </xf>
    <xf numFmtId="0" fontId="10" fillId="0" borderId="45" xfId="0" applyFont="1" applyBorder="1" applyAlignment="1" applyProtection="1">
      <alignment horizontal="center" vertical="center"/>
      <protection hidden="1"/>
    </xf>
    <xf numFmtId="0" fontId="10" fillId="0" borderId="229" xfId="0" applyFont="1" applyBorder="1" applyAlignment="1" applyProtection="1">
      <alignment horizontal="center" vertical="center"/>
      <protection hidden="1"/>
    </xf>
    <xf numFmtId="0" fontId="9" fillId="2" borderId="34" xfId="0" applyFont="1" applyFill="1" applyBorder="1" applyAlignment="1">
      <alignment horizontal="center" vertical="center" wrapText="1"/>
    </xf>
    <xf numFmtId="1" fontId="10" fillId="0" borderId="237" xfId="0" applyNumberFormat="1" applyFont="1" applyBorder="1" applyAlignment="1" applyProtection="1">
      <alignment horizontal="center"/>
      <protection hidden="1"/>
    </xf>
    <xf numFmtId="0" fontId="10" fillId="0" borderId="34" xfId="0" applyFont="1" applyBorder="1" applyAlignment="1" applyProtection="1">
      <alignment horizontal="center"/>
      <protection hidden="1"/>
    </xf>
    <xf numFmtId="0" fontId="9" fillId="0" borderId="231" xfId="0" applyFont="1" applyBorder="1" applyAlignment="1" applyProtection="1">
      <alignment vertical="center" wrapText="1"/>
      <protection hidden="1"/>
    </xf>
    <xf numFmtId="0" fontId="9" fillId="0" borderId="232" xfId="0" applyFont="1" applyBorder="1" applyAlignment="1" applyProtection="1">
      <alignment vertical="center" wrapText="1"/>
      <protection hidden="1"/>
    </xf>
    <xf numFmtId="0" fontId="10" fillId="0" borderId="244" xfId="0" applyFont="1" applyBorder="1" applyAlignment="1" applyProtection="1">
      <alignment horizontal="center"/>
      <protection hidden="1"/>
    </xf>
    <xf numFmtId="0" fontId="10" fillId="0" borderId="223" xfId="0" applyFont="1" applyBorder="1" applyAlignment="1" applyProtection="1">
      <alignment horizontal="center"/>
      <protection hidden="1"/>
    </xf>
    <xf numFmtId="0" fontId="10" fillId="0" borderId="224" xfId="0" applyFont="1" applyBorder="1" applyAlignment="1" applyProtection="1">
      <alignment horizontal="center"/>
      <protection hidden="1"/>
    </xf>
    <xf numFmtId="0" fontId="9" fillId="0" borderId="0" xfId="0" applyFont="1" applyAlignment="1">
      <alignment horizontal="left"/>
    </xf>
    <xf numFmtId="0" fontId="9" fillId="0" borderId="248" xfId="0" applyFont="1" applyBorder="1" applyAlignment="1" applyProtection="1">
      <alignment horizontal="center" vertical="center" wrapText="1"/>
      <protection hidden="1"/>
    </xf>
    <xf numFmtId="0" fontId="9" fillId="0" borderId="46" xfId="0" applyFont="1" applyBorder="1" applyAlignment="1" applyProtection="1">
      <alignment horizontal="center" vertical="center" wrapText="1"/>
      <protection hidden="1"/>
    </xf>
    <xf numFmtId="0" fontId="9" fillId="5" borderId="40"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9" fillId="5" borderId="43"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5" borderId="44" xfId="0" applyFont="1" applyFill="1" applyBorder="1" applyAlignment="1">
      <alignment horizontal="center" vertical="center" wrapText="1"/>
    </xf>
    <xf numFmtId="37" fontId="9" fillId="6" borderId="43" xfId="2" applyNumberFormat="1" applyFont="1" applyFill="1" applyBorder="1" applyAlignment="1">
      <alignment horizontal="center" vertical="center" wrapText="1"/>
    </xf>
    <xf numFmtId="37" fontId="9" fillId="6" borderId="44" xfId="2" applyNumberFormat="1" applyFont="1" applyFill="1" applyBorder="1" applyAlignment="1">
      <alignment horizontal="center" vertical="center" wrapText="1"/>
    </xf>
    <xf numFmtId="0" fontId="9" fillId="0" borderId="34" xfId="0" applyFont="1" applyBorder="1" applyProtection="1">
      <protection locked="0"/>
    </xf>
    <xf numFmtId="0" fontId="10" fillId="0" borderId="34" xfId="0" applyFont="1" applyBorder="1" applyAlignment="1" applyProtection="1">
      <alignment horizontal="center"/>
      <protection locked="0"/>
    </xf>
    <xf numFmtId="0" fontId="9" fillId="0" borderId="28" xfId="0" applyFont="1" applyBorder="1" applyProtection="1">
      <protection locked="0"/>
    </xf>
    <xf numFmtId="37" fontId="9" fillId="6" borderId="45" xfId="2" applyNumberFormat="1" applyFont="1" applyFill="1" applyBorder="1" applyAlignment="1">
      <alignment horizontal="center" vertical="center" wrapText="1"/>
    </xf>
    <xf numFmtId="37" fontId="9" fillId="6" borderId="0" xfId="2" applyNumberFormat="1" applyFont="1" applyFill="1" applyBorder="1" applyAlignment="1">
      <alignment horizontal="center" vertical="center" wrapText="1"/>
    </xf>
    <xf numFmtId="37" fontId="9" fillId="6" borderId="46" xfId="2" applyNumberFormat="1" applyFont="1" applyFill="1" applyBorder="1" applyAlignment="1">
      <alignment horizontal="center" vertical="center" wrapText="1"/>
    </xf>
    <xf numFmtId="37" fontId="9" fillId="5" borderId="28" xfId="2" applyNumberFormat="1" applyFont="1" applyFill="1" applyBorder="1" applyAlignment="1">
      <alignment horizontal="center" vertical="center" wrapText="1"/>
    </xf>
    <xf numFmtId="37" fontId="9" fillId="5" borderId="29" xfId="2" applyNumberFormat="1" applyFont="1" applyFill="1" applyBorder="1" applyAlignment="1">
      <alignment horizontal="center" vertical="center" wrapText="1"/>
    </xf>
    <xf numFmtId="0" fontId="9" fillId="5" borderId="40" xfId="1" applyFont="1" applyFill="1" applyBorder="1" applyAlignment="1">
      <alignment horizontal="center" vertical="center" wrapText="1"/>
    </xf>
    <xf numFmtId="0" fontId="9" fillId="5" borderId="43" xfId="1" applyFont="1" applyFill="1" applyBorder="1" applyAlignment="1">
      <alignment horizontal="center" vertical="center" wrapText="1"/>
    </xf>
    <xf numFmtId="0" fontId="9" fillId="2" borderId="73" xfId="1" applyFont="1" applyFill="1" applyBorder="1" applyAlignment="1">
      <alignment horizontal="center" vertical="center" wrapText="1"/>
    </xf>
    <xf numFmtId="0" fontId="47" fillId="6" borderId="73" xfId="1" applyFont="1" applyFill="1" applyBorder="1" applyAlignment="1">
      <alignment horizontal="center" vertical="center"/>
    </xf>
    <xf numFmtId="0" fontId="47" fillId="6" borderId="124" xfId="1" applyFont="1" applyFill="1" applyBorder="1" applyAlignment="1">
      <alignment horizontal="center" vertical="center"/>
    </xf>
    <xf numFmtId="0" fontId="47" fillId="6" borderId="195" xfId="1" applyFont="1" applyFill="1" applyBorder="1" applyAlignment="1">
      <alignment horizontal="center" vertical="center"/>
    </xf>
    <xf numFmtId="0" fontId="47" fillId="6" borderId="124" xfId="1" applyFont="1" applyFill="1" applyBorder="1" applyAlignment="1">
      <alignment horizontal="center" vertical="center" wrapText="1"/>
    </xf>
    <xf numFmtId="0" fontId="47" fillId="6" borderId="129" xfId="1" applyFont="1" applyFill="1" applyBorder="1" applyAlignment="1">
      <alignment horizontal="center" vertical="center" wrapText="1"/>
    </xf>
    <xf numFmtId="0" fontId="9" fillId="5" borderId="123" xfId="1" applyFont="1" applyFill="1" applyBorder="1" applyAlignment="1">
      <alignment horizontal="center" vertical="center" wrapText="1"/>
    </xf>
    <xf numFmtId="0" fontId="9" fillId="5" borderId="254" xfId="1" applyFont="1" applyFill="1" applyBorder="1" applyAlignment="1">
      <alignment horizontal="center" vertical="center" wrapText="1"/>
    </xf>
    <xf numFmtId="0" fontId="9" fillId="0" borderId="34" xfId="0" applyFont="1" applyBorder="1" applyAlignment="1" applyProtection="1">
      <alignment horizontal="center"/>
      <protection locked="0"/>
    </xf>
    <xf numFmtId="0" fontId="9" fillId="5" borderId="43" xfId="0" applyFont="1" applyFill="1" applyBorder="1" applyAlignment="1">
      <alignment horizontal="center"/>
    </xf>
    <xf numFmtId="0" fontId="9" fillId="5" borderId="44" xfId="0" applyFont="1" applyFill="1" applyBorder="1" applyAlignment="1">
      <alignment horizontal="center"/>
    </xf>
    <xf numFmtId="0" fontId="47" fillId="6" borderId="74" xfId="1" applyFont="1" applyFill="1" applyBorder="1" applyAlignment="1">
      <alignment horizontal="center" vertical="center"/>
    </xf>
    <xf numFmtId="0" fontId="9" fillId="0" borderId="0" xfId="0" applyFont="1" applyAlignment="1">
      <alignment horizontal="center" vertical="center" wrapText="1"/>
    </xf>
    <xf numFmtId="1" fontId="9" fillId="5" borderId="34" xfId="4" applyNumberFormat="1" applyFont="1" applyFill="1" applyBorder="1" applyAlignment="1">
      <alignment horizontal="center" vertical="center" wrapText="1"/>
    </xf>
    <xf numFmtId="1" fontId="9" fillId="5" borderId="34" xfId="4" applyNumberFormat="1" applyFont="1" applyFill="1" applyBorder="1" applyAlignment="1">
      <alignment horizontal="center" vertical="center"/>
    </xf>
    <xf numFmtId="0" fontId="9" fillId="0" borderId="36" xfId="0" applyFont="1" applyBorder="1" applyProtection="1">
      <protection hidden="1"/>
    </xf>
    <xf numFmtId="0" fontId="47" fillId="6" borderId="129" xfId="1" applyFont="1" applyFill="1" applyBorder="1" applyAlignment="1">
      <alignment horizontal="center" vertical="center"/>
    </xf>
    <xf numFmtId="0" fontId="9" fillId="5" borderId="28" xfId="1" applyFont="1" applyFill="1" applyBorder="1" applyAlignment="1">
      <alignment horizontal="center" vertical="center" wrapText="1"/>
    </xf>
    <xf numFmtId="37" fontId="9" fillId="5" borderId="40" xfId="2" applyNumberFormat="1" applyFont="1" applyFill="1" applyBorder="1" applyAlignment="1">
      <alignment horizontal="center" vertical="center" wrapText="1"/>
    </xf>
    <xf numFmtId="37" fontId="9" fillId="5" borderId="41" xfId="2" applyNumberFormat="1" applyFont="1" applyFill="1" applyBorder="1" applyAlignment="1">
      <alignment horizontal="center" vertical="center" wrapText="1"/>
    </xf>
    <xf numFmtId="37" fontId="9" fillId="5" borderId="43" xfId="2" applyNumberFormat="1" applyFont="1" applyFill="1" applyBorder="1" applyAlignment="1">
      <alignment horizontal="center" vertical="center" wrapText="1"/>
    </xf>
    <xf numFmtId="37" fontId="9" fillId="5" borderId="31" xfId="2" applyNumberFormat="1" applyFont="1" applyFill="1" applyBorder="1" applyAlignment="1">
      <alignment horizontal="center" vertical="center" wrapText="1"/>
    </xf>
    <xf numFmtId="0" fontId="10" fillId="0" borderId="28" xfId="0" applyFont="1" applyBorder="1" applyAlignment="1" applyProtection="1">
      <alignment horizontal="center"/>
      <protection locked="0"/>
    </xf>
    <xf numFmtId="0" fontId="10" fillId="0" borderId="30" xfId="0" applyFont="1" applyBorder="1" applyAlignment="1" applyProtection="1">
      <alignment horizontal="center"/>
      <protection locked="0"/>
    </xf>
    <xf numFmtId="0" fontId="64" fillId="0" borderId="0" xfId="0" applyFont="1" applyAlignment="1">
      <alignment horizontal="center" vertical="center"/>
    </xf>
    <xf numFmtId="0" fontId="9" fillId="0" borderId="230" xfId="0" applyFont="1" applyBorder="1" applyAlignment="1" applyProtection="1">
      <alignment horizontal="left"/>
      <protection hidden="1"/>
    </xf>
    <xf numFmtId="0" fontId="10" fillId="0" borderId="35" xfId="0" applyFont="1" applyBorder="1" applyAlignment="1" applyProtection="1">
      <alignment horizontal="center"/>
      <protection locked="0" hidden="1"/>
    </xf>
    <xf numFmtId="0" fontId="10" fillId="0" borderId="253" xfId="0" applyFont="1" applyBorder="1" applyAlignment="1" applyProtection="1">
      <alignment horizontal="center"/>
      <protection locked="0" hidden="1"/>
    </xf>
    <xf numFmtId="0" fontId="10" fillId="0" borderId="237" xfId="0" applyFont="1" applyBorder="1" applyAlignment="1" applyProtection="1">
      <alignment horizontal="center"/>
      <protection locked="0" hidden="1"/>
    </xf>
    <xf numFmtId="0" fontId="9" fillId="0" borderId="239" xfId="0" applyFont="1" applyBorder="1" applyAlignment="1" applyProtection="1">
      <alignment horizontal="left"/>
      <protection hidden="1"/>
    </xf>
    <xf numFmtId="0" fontId="10" fillId="0" borderId="220" xfId="0" applyFont="1" applyBorder="1" applyAlignment="1" applyProtection="1">
      <alignment horizontal="center"/>
      <protection locked="0" hidden="1"/>
    </xf>
    <xf numFmtId="0" fontId="10" fillId="0" borderId="226" xfId="0" applyFont="1" applyBorder="1" applyAlignment="1" applyProtection="1">
      <alignment horizontal="center"/>
      <protection locked="0" hidden="1"/>
    </xf>
    <xf numFmtId="0" fontId="9" fillId="0" borderId="233"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10" fillId="0" borderId="238" xfId="0" applyFont="1" applyBorder="1" applyAlignment="1" applyProtection="1">
      <alignment horizontal="center" vertical="center"/>
      <protection locked="0" hidden="1"/>
    </xf>
    <xf numFmtId="0" fontId="10" fillId="0" borderId="236" xfId="0" applyFont="1" applyBorder="1" applyAlignment="1" applyProtection="1">
      <alignment horizontal="center" vertical="center"/>
      <protection locked="0" hidden="1"/>
    </xf>
    <xf numFmtId="0" fontId="10" fillId="0" borderId="241" xfId="0" applyFont="1" applyBorder="1" applyAlignment="1" applyProtection="1">
      <alignment horizontal="center" vertical="center"/>
      <protection locked="0" hidden="1"/>
    </xf>
    <xf numFmtId="0" fontId="10" fillId="0" borderId="229" xfId="0" applyFont="1" applyBorder="1" applyAlignment="1" applyProtection="1">
      <alignment horizontal="center" vertical="center"/>
      <protection locked="0" hidden="1"/>
    </xf>
    <xf numFmtId="0" fontId="9" fillId="0" borderId="29" xfId="0" applyFont="1" applyBorder="1" applyAlignment="1" applyProtection="1">
      <alignment horizontal="left"/>
      <protection hidden="1"/>
    </xf>
    <xf numFmtId="0" fontId="9" fillId="4" borderId="244" xfId="0" applyFont="1" applyFill="1" applyBorder="1" applyAlignment="1" applyProtection="1">
      <alignment horizontal="center"/>
      <protection hidden="1"/>
    </xf>
    <xf numFmtId="0" fontId="9" fillId="4" borderId="247" xfId="0" applyFont="1" applyFill="1" applyBorder="1" applyAlignment="1" applyProtection="1">
      <alignment horizontal="center"/>
      <protection hidden="1"/>
    </xf>
    <xf numFmtId="0" fontId="10" fillId="0" borderId="225" xfId="0" applyFont="1" applyBorder="1" applyAlignment="1" applyProtection="1">
      <alignment horizontal="center"/>
      <protection locked="0" hidden="1"/>
    </xf>
    <xf numFmtId="1" fontId="10" fillId="0" borderId="227" xfId="0" applyNumberFormat="1" applyFont="1" applyBorder="1" applyAlignment="1" applyProtection="1">
      <alignment horizontal="center"/>
      <protection locked="0" hidden="1"/>
    </xf>
    <xf numFmtId="0" fontId="10" fillId="0" borderId="242" xfId="0" applyFont="1" applyBorder="1" applyAlignment="1" applyProtection="1">
      <alignment horizontal="center"/>
      <protection locked="0" hidden="1"/>
    </xf>
    <xf numFmtId="0" fontId="10" fillId="0" borderId="34" xfId="0" applyFont="1" applyBorder="1" applyAlignment="1" applyProtection="1">
      <alignment horizontal="center"/>
      <protection locked="0" hidden="1"/>
    </xf>
    <xf numFmtId="0" fontId="9" fillId="0" borderId="240" xfId="0" applyFont="1" applyBorder="1" applyAlignment="1" applyProtection="1">
      <alignment vertical="center" wrapText="1"/>
      <protection hidden="1"/>
    </xf>
    <xf numFmtId="0" fontId="10" fillId="0" borderId="222" xfId="0" applyFont="1" applyBorder="1" applyAlignment="1" applyProtection="1">
      <alignment horizontal="center"/>
      <protection locked="0" hidden="1"/>
    </xf>
    <xf numFmtId="0" fontId="10" fillId="0" borderId="223" xfId="0" applyFont="1" applyBorder="1" applyAlignment="1" applyProtection="1">
      <alignment horizontal="center"/>
      <protection locked="0" hidden="1"/>
    </xf>
    <xf numFmtId="0" fontId="10" fillId="0" borderId="224" xfId="0" applyFont="1" applyBorder="1" applyAlignment="1" applyProtection="1">
      <alignment horizontal="center"/>
      <protection locked="0" hidden="1"/>
    </xf>
    <xf numFmtId="37" fontId="5" fillId="5" borderId="0" xfId="2" applyNumberFormat="1" applyFont="1" applyFill="1" applyBorder="1" applyAlignment="1">
      <alignment horizontal="center" vertical="center"/>
    </xf>
    <xf numFmtId="37" fontId="6" fillId="0" borderId="0" xfId="2" applyNumberFormat="1" applyFont="1" applyFill="1" applyBorder="1" applyAlignment="1">
      <alignment horizontal="left" vertical="center" wrapText="1"/>
    </xf>
    <xf numFmtId="37" fontId="5" fillId="0" borderId="0" xfId="2" applyNumberFormat="1" applyFont="1" applyFill="1" applyBorder="1" applyAlignment="1">
      <alignment horizontal="left" vertical="center" wrapText="1"/>
    </xf>
    <xf numFmtId="0" fontId="6" fillId="0" borderId="0" xfId="0" applyFont="1" applyAlignment="1">
      <alignment horizontal="center"/>
    </xf>
    <xf numFmtId="0" fontId="20" fillId="0" borderId="191" xfId="11" applyFont="1" applyBorder="1" applyAlignment="1">
      <alignment horizontal="center"/>
    </xf>
    <xf numFmtId="0" fontId="20" fillId="0" borderId="193" xfId="11" applyFont="1" applyBorder="1" applyAlignment="1">
      <alignment horizontal="center"/>
    </xf>
    <xf numFmtId="0" fontId="20" fillId="0" borderId="192" xfId="11" applyFont="1" applyBorder="1" applyAlignment="1">
      <alignment horizontal="left" vertical="center" wrapText="1"/>
    </xf>
    <xf numFmtId="0" fontId="20" fillId="0" borderId="0" xfId="11" applyFont="1" applyAlignment="1">
      <alignment horizontal="left" vertical="center" wrapText="1"/>
    </xf>
    <xf numFmtId="0" fontId="20" fillId="0" borderId="0" xfId="11" applyFont="1" applyAlignment="1">
      <alignment horizontal="center"/>
    </xf>
    <xf numFmtId="49" fontId="33" fillId="19" borderId="155" xfId="11" applyNumberFormat="1" applyFont="1" applyFill="1" applyBorder="1" applyAlignment="1">
      <alignment horizontal="center" vertical="center" wrapText="1"/>
    </xf>
    <xf numFmtId="49" fontId="33" fillId="19" borderId="166" xfId="11" applyNumberFormat="1" applyFont="1" applyFill="1" applyBorder="1" applyAlignment="1">
      <alignment horizontal="center" vertical="center" wrapText="1"/>
    </xf>
    <xf numFmtId="49" fontId="33" fillId="19" borderId="154" xfId="11" applyNumberFormat="1" applyFont="1" applyFill="1" applyBorder="1" applyAlignment="1">
      <alignment horizontal="center" vertical="center" wrapText="1"/>
    </xf>
    <xf numFmtId="49" fontId="33" fillId="19" borderId="174" xfId="11" applyNumberFormat="1" applyFont="1" applyFill="1" applyBorder="1" applyAlignment="1">
      <alignment horizontal="center" vertical="center" wrapText="1"/>
    </xf>
    <xf numFmtId="49" fontId="33" fillId="18" borderId="155" xfId="11" applyNumberFormat="1" applyFont="1" applyFill="1" applyBorder="1" applyAlignment="1">
      <alignment horizontal="center" vertical="center" wrapText="1"/>
    </xf>
    <xf numFmtId="49" fontId="33" fillId="18" borderId="166" xfId="11" applyNumberFormat="1" applyFont="1" applyFill="1" applyBorder="1" applyAlignment="1">
      <alignment horizontal="center" vertical="center" wrapText="1"/>
    </xf>
    <xf numFmtId="49" fontId="33" fillId="23" borderId="155" xfId="11" applyNumberFormat="1" applyFont="1" applyFill="1" applyBorder="1" applyAlignment="1">
      <alignment horizontal="center" vertical="center" wrapText="1"/>
    </xf>
    <xf numFmtId="49" fontId="33" fillId="23" borderId="166" xfId="11" applyNumberFormat="1" applyFont="1" applyFill="1" applyBorder="1" applyAlignment="1">
      <alignment horizontal="center" vertical="center" wrapText="1"/>
    </xf>
    <xf numFmtId="49" fontId="33" fillId="17" borderId="155" xfId="11" applyNumberFormat="1" applyFont="1" applyFill="1" applyBorder="1" applyAlignment="1">
      <alignment horizontal="center" vertical="center" wrapText="1"/>
    </xf>
    <xf numFmtId="49" fontId="33" fillId="17" borderId="166" xfId="11" applyNumberFormat="1" applyFont="1" applyFill="1" applyBorder="1" applyAlignment="1">
      <alignment horizontal="center" vertical="center" wrapText="1"/>
    </xf>
    <xf numFmtId="49" fontId="33" fillId="20" borderId="155" xfId="11" applyNumberFormat="1" applyFont="1" applyFill="1" applyBorder="1" applyAlignment="1">
      <alignment horizontal="center" vertical="center" wrapText="1"/>
    </xf>
    <xf numFmtId="49" fontId="33" fillId="20" borderId="166" xfId="11" applyNumberFormat="1" applyFont="1" applyFill="1" applyBorder="1" applyAlignment="1">
      <alignment horizontal="center" vertical="center" wrapText="1"/>
    </xf>
    <xf numFmtId="0" fontId="21" fillId="0" borderId="153" xfId="11" applyFont="1" applyBorder="1" applyAlignment="1">
      <alignment horizontal="center" vertical="center" wrapText="1"/>
    </xf>
    <xf numFmtId="0" fontId="21" fillId="0" borderId="0" xfId="11" applyFont="1" applyAlignment="1">
      <alignment horizontal="center" vertical="center" wrapText="1"/>
    </xf>
    <xf numFmtId="0" fontId="68" fillId="0" borderId="0" xfId="0" applyFont="1" applyAlignment="1">
      <alignment horizontal="right"/>
    </xf>
    <xf numFmtId="0" fontId="20" fillId="0" borderId="192" xfId="11" applyFont="1" applyBorder="1" applyAlignment="1">
      <alignment horizontal="left" vertical="top" wrapText="1"/>
    </xf>
    <xf numFmtId="0" fontId="20" fillId="0" borderId="0" xfId="11" applyFont="1" applyAlignment="1">
      <alignment horizontal="left" vertical="top" wrapText="1"/>
    </xf>
    <xf numFmtId="49" fontId="33" fillId="21" borderId="157" xfId="11" applyNumberFormat="1" applyFont="1" applyFill="1" applyBorder="1" applyAlignment="1">
      <alignment horizontal="center" vertical="center" wrapText="1"/>
    </xf>
    <xf numFmtId="49" fontId="33" fillId="21" borderId="168" xfId="11" applyNumberFormat="1" applyFont="1" applyFill="1" applyBorder="1" applyAlignment="1">
      <alignment horizontal="center" vertical="center" wrapText="1"/>
    </xf>
    <xf numFmtId="49" fontId="33" fillId="18" borderId="158" xfId="11" applyNumberFormat="1" applyFont="1" applyFill="1" applyBorder="1" applyAlignment="1">
      <alignment horizontal="center" vertical="center" wrapText="1"/>
    </xf>
    <xf numFmtId="49" fontId="33" fillId="18" borderId="169" xfId="11" applyNumberFormat="1" applyFont="1" applyFill="1" applyBorder="1" applyAlignment="1">
      <alignment horizontal="center" vertical="center" wrapText="1"/>
    </xf>
    <xf numFmtId="0" fontId="20" fillId="0" borderId="191" xfId="11" applyFont="1" applyBorder="1" applyAlignment="1">
      <alignment horizontal="center" vertical="center"/>
    </xf>
    <xf numFmtId="0" fontId="20" fillId="0" borderId="193" xfId="11" applyFont="1" applyBorder="1" applyAlignment="1">
      <alignment horizontal="center" vertical="center"/>
    </xf>
    <xf numFmtId="49" fontId="33" fillId="17" borderId="156" xfId="11" applyNumberFormat="1" applyFont="1" applyFill="1" applyBorder="1" applyAlignment="1">
      <alignment horizontal="center" vertical="center" wrapText="1"/>
    </xf>
    <xf numFmtId="49" fontId="33" fillId="17" borderId="167" xfId="11" applyNumberFormat="1" applyFont="1" applyFill="1" applyBorder="1" applyAlignment="1">
      <alignment horizontal="center" vertical="center" wrapText="1"/>
    </xf>
    <xf numFmtId="49" fontId="31" fillId="15" borderId="148" xfId="11" applyNumberFormat="1" applyFont="1" applyFill="1" applyBorder="1" applyAlignment="1">
      <alignment horizontal="center" vertical="center"/>
    </xf>
    <xf numFmtId="49" fontId="31" fillId="15" borderId="149" xfId="11" applyNumberFormat="1" applyFont="1" applyFill="1" applyBorder="1" applyAlignment="1">
      <alignment horizontal="center" vertical="center"/>
    </xf>
    <xf numFmtId="49" fontId="31" fillId="15" borderId="150" xfId="11" applyNumberFormat="1" applyFont="1" applyFill="1" applyBorder="1" applyAlignment="1">
      <alignment horizontal="center" vertical="center"/>
    </xf>
    <xf numFmtId="49" fontId="33" fillId="15" borderId="144" xfId="11" applyNumberFormat="1" applyFont="1" applyFill="1" applyBorder="1" applyAlignment="1">
      <alignment horizontal="center" vertical="center" wrapText="1"/>
    </xf>
    <xf numFmtId="0" fontId="28" fillId="0" borderId="146" xfId="11" applyFont="1" applyBorder="1" applyAlignment="1">
      <alignment horizontal="center" wrapText="1"/>
    </xf>
    <xf numFmtId="49" fontId="31" fillId="17" borderId="148" xfId="11" applyNumberFormat="1" applyFont="1" applyFill="1" applyBorder="1" applyAlignment="1">
      <alignment horizontal="center"/>
    </xf>
    <xf numFmtId="49" fontId="31" fillId="17" borderId="149" xfId="11" applyNumberFormat="1" applyFont="1" applyFill="1" applyBorder="1" applyAlignment="1">
      <alignment horizontal="center"/>
    </xf>
    <xf numFmtId="49" fontId="31" fillId="17" borderId="150" xfId="11" applyNumberFormat="1" applyFont="1" applyFill="1" applyBorder="1" applyAlignment="1">
      <alignment horizontal="center"/>
    </xf>
    <xf numFmtId="49" fontId="33" fillId="20" borderId="154" xfId="11" applyNumberFormat="1" applyFont="1" applyFill="1" applyBorder="1" applyAlignment="1">
      <alignment horizontal="center" vertical="center" wrapText="1"/>
    </xf>
    <xf numFmtId="49" fontId="33" fillId="20" borderId="165" xfId="11" applyNumberFormat="1" applyFont="1" applyFill="1" applyBorder="1" applyAlignment="1">
      <alignment horizontal="center" vertical="center" wrapText="1"/>
    </xf>
    <xf numFmtId="0" fontId="23" fillId="0" borderId="140" xfId="11" applyFont="1" applyBorder="1" applyAlignment="1">
      <alignment horizontal="center" vertical="center" wrapText="1"/>
    </xf>
    <xf numFmtId="0" fontId="23" fillId="0" borderId="141" xfId="11" applyFont="1" applyBorder="1" applyAlignment="1">
      <alignment horizontal="center" vertical="center"/>
    </xf>
    <xf numFmtId="0" fontId="23" fillId="0" borderId="142" xfId="11" applyFont="1" applyBorder="1" applyAlignment="1">
      <alignment horizontal="center" vertical="center"/>
    </xf>
    <xf numFmtId="0" fontId="29" fillId="0" borderId="143" xfId="11" applyFont="1" applyBorder="1" applyAlignment="1">
      <alignment horizontal="left" wrapText="1"/>
    </xf>
    <xf numFmtId="49" fontId="31" fillId="14" borderId="143" xfId="11" applyNumberFormat="1" applyFont="1" applyFill="1" applyBorder="1" applyAlignment="1">
      <alignment horizontal="center" vertical="center" wrapText="1"/>
    </xf>
    <xf numFmtId="49" fontId="33" fillId="14" borderId="145" xfId="11" applyNumberFormat="1" applyFont="1" applyFill="1" applyBorder="1" applyAlignment="1">
      <alignment horizontal="center" vertical="center" wrapText="1"/>
    </xf>
    <xf numFmtId="0" fontId="28" fillId="0" borderId="147" xfId="11" applyFont="1" applyBorder="1" applyAlignment="1">
      <alignment horizontal="center" vertical="center"/>
    </xf>
    <xf numFmtId="0" fontId="28" fillId="18" borderId="255" xfId="11" applyFont="1" applyFill="1" applyBorder="1" applyAlignment="1">
      <alignment horizontal="center"/>
    </xf>
    <xf numFmtId="0" fontId="28" fillId="18" borderId="143" xfId="11" applyFont="1" applyFill="1" applyBorder="1" applyAlignment="1">
      <alignment horizontal="center"/>
    </xf>
    <xf numFmtId="49" fontId="31" fillId="19" borderId="143" xfId="11" applyNumberFormat="1" applyFont="1" applyFill="1" applyBorder="1" applyAlignment="1">
      <alignment horizontal="center"/>
    </xf>
    <xf numFmtId="49" fontId="33" fillId="22" borderId="159" xfId="11" applyNumberFormat="1" applyFont="1" applyFill="1" applyBorder="1" applyAlignment="1">
      <alignment horizontal="center" vertical="center" wrapText="1"/>
    </xf>
    <xf numFmtId="49" fontId="33" fillId="22" borderId="170" xfId="11" applyNumberFormat="1" applyFont="1" applyFill="1" applyBorder="1" applyAlignment="1">
      <alignment horizontal="center" vertical="center" wrapText="1"/>
    </xf>
    <xf numFmtId="49" fontId="33" fillId="18" borderId="160" xfId="11" applyNumberFormat="1" applyFont="1" applyFill="1" applyBorder="1" applyAlignment="1">
      <alignment horizontal="center" vertical="center" wrapText="1"/>
    </xf>
    <xf numFmtId="49" fontId="33" fillId="18" borderId="161" xfId="11" applyNumberFormat="1" applyFont="1" applyFill="1" applyBorder="1" applyAlignment="1">
      <alignment horizontal="center" vertical="center" wrapText="1"/>
    </xf>
    <xf numFmtId="49" fontId="33" fillId="18" borderId="162" xfId="11" applyNumberFormat="1" applyFont="1" applyFill="1" applyBorder="1" applyAlignment="1">
      <alignment horizontal="center" vertical="center" wrapText="1"/>
    </xf>
    <xf numFmtId="49" fontId="33" fillId="18" borderId="163" xfId="11" applyNumberFormat="1" applyFont="1" applyFill="1" applyBorder="1" applyAlignment="1">
      <alignment horizontal="center" vertical="center" wrapText="1"/>
    </xf>
    <xf numFmtId="49" fontId="33" fillId="19" borderId="159" xfId="11" applyNumberFormat="1" applyFont="1" applyFill="1" applyBorder="1" applyAlignment="1">
      <alignment horizontal="center" vertical="center" wrapText="1"/>
    </xf>
    <xf numFmtId="49" fontId="33" fillId="19" borderId="170" xfId="11" applyNumberFormat="1" applyFont="1" applyFill="1" applyBorder="1" applyAlignment="1">
      <alignment horizontal="center" vertical="center" wrapText="1"/>
    </xf>
    <xf numFmtId="49" fontId="33" fillId="19" borderId="164" xfId="11" applyNumberFormat="1" applyFont="1" applyFill="1" applyBorder="1" applyAlignment="1">
      <alignment horizontal="center" vertical="top" wrapText="1"/>
    </xf>
    <xf numFmtId="49" fontId="33" fillId="19" borderId="175" xfId="11" applyNumberFormat="1" applyFont="1" applyFill="1" applyBorder="1" applyAlignment="1">
      <alignment horizontal="center" vertical="top" wrapText="1"/>
    </xf>
    <xf numFmtId="49" fontId="33" fillId="22" borderId="155" xfId="11" applyNumberFormat="1" applyFont="1" applyFill="1" applyBorder="1" applyAlignment="1">
      <alignment horizontal="center" vertical="center" wrapText="1"/>
    </xf>
    <xf numFmtId="49" fontId="33" fillId="22" borderId="166" xfId="11" applyNumberFormat="1" applyFont="1" applyFill="1" applyBorder="1" applyAlignment="1">
      <alignment horizontal="center" vertical="center" wrapText="1"/>
    </xf>
    <xf numFmtId="0" fontId="5" fillId="0" borderId="0" xfId="0" applyFont="1" applyAlignment="1">
      <alignment horizontal="center" wrapText="1"/>
    </xf>
    <xf numFmtId="0" fontId="5" fillId="5" borderId="5"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5" fillId="0" borderId="5" xfId="3" quotePrefix="1" applyFont="1" applyBorder="1" applyAlignment="1">
      <alignment horizontal="center" vertical="center" wrapText="1"/>
    </xf>
    <xf numFmtId="0" fontId="5" fillId="0" borderId="5" xfId="3" applyFont="1" applyBorder="1" applyAlignment="1">
      <alignment horizontal="center" vertical="center"/>
    </xf>
    <xf numFmtId="0" fontId="6" fillId="24" borderId="5" xfId="3" quotePrefix="1" applyFont="1" applyFill="1" applyBorder="1" applyAlignment="1">
      <alignment horizontal="center"/>
    </xf>
    <xf numFmtId="0" fontId="6" fillId="0" borderId="5" xfId="3" applyFont="1" applyBorder="1"/>
    <xf numFmtId="0" fontId="6" fillId="0" borderId="5" xfId="3" quotePrefix="1" applyFont="1" applyBorder="1" applyAlignment="1">
      <alignment horizontal="center"/>
    </xf>
    <xf numFmtId="0" fontId="6" fillId="0" borderId="5" xfId="3" applyFont="1" applyBorder="1" applyAlignment="1">
      <alignment horizontal="center"/>
    </xf>
    <xf numFmtId="0" fontId="6" fillId="0" borderId="5" xfId="3" applyFont="1" applyBorder="1" applyAlignment="1">
      <alignment wrapText="1"/>
    </xf>
    <xf numFmtId="0" fontId="9" fillId="5" borderId="3" xfId="0" applyFont="1" applyFill="1" applyBorder="1" applyAlignment="1">
      <alignment horizontal="center" vertical="center" wrapText="1"/>
    </xf>
    <xf numFmtId="0" fontId="9" fillId="5" borderId="297" xfId="0" applyFont="1" applyFill="1" applyBorder="1" applyAlignment="1">
      <alignment horizontal="center" vertical="center" wrapText="1"/>
    </xf>
    <xf numFmtId="0" fontId="6" fillId="0" borderId="1" xfId="3" quotePrefix="1" applyFont="1" applyBorder="1" applyAlignment="1">
      <alignment horizontal="center" vertical="center"/>
    </xf>
    <xf numFmtId="0" fontId="6" fillId="0" borderId="2" xfId="3" quotePrefix="1" applyFont="1" applyBorder="1" applyAlignment="1">
      <alignment horizontal="center" vertical="center"/>
    </xf>
    <xf numFmtId="0" fontId="6" fillId="0" borderId="3" xfId="3" quotePrefix="1" applyFont="1" applyBorder="1" applyAlignment="1">
      <alignment horizontal="center" vertical="center"/>
    </xf>
    <xf numFmtId="0" fontId="6" fillId="0" borderId="6" xfId="3" quotePrefix="1" applyFont="1" applyBorder="1" applyAlignment="1">
      <alignment horizontal="center" vertical="center"/>
    </xf>
    <xf numFmtId="0" fontId="6" fillId="0" borderId="4" xfId="3" quotePrefix="1" applyFont="1" applyBorder="1" applyAlignment="1">
      <alignment horizontal="center" vertical="center"/>
    </xf>
    <xf numFmtId="0" fontId="6" fillId="0" borderId="7" xfId="3" quotePrefix="1" applyFont="1" applyBorder="1" applyAlignment="1">
      <alignment horizontal="center" vertical="center"/>
    </xf>
    <xf numFmtId="0" fontId="6" fillId="0" borderId="1" xfId="3" applyFont="1" applyBorder="1" applyAlignment="1">
      <alignment horizontal="left" vertical="center"/>
    </xf>
    <xf numFmtId="0" fontId="6" fillId="0" borderId="2" xfId="3" applyFont="1" applyBorder="1" applyAlignment="1">
      <alignment horizontal="left" vertical="center"/>
    </xf>
    <xf numFmtId="0" fontId="6" fillId="0" borderId="3" xfId="3" applyFont="1" applyBorder="1" applyAlignment="1">
      <alignment horizontal="left" vertical="center"/>
    </xf>
    <xf numFmtId="0" fontId="6" fillId="0" borderId="6" xfId="3" applyFont="1" applyBorder="1" applyAlignment="1">
      <alignment horizontal="left" vertical="center"/>
    </xf>
    <xf numFmtId="0" fontId="6" fillId="0" borderId="4" xfId="3" applyFont="1" applyBorder="1" applyAlignment="1">
      <alignment horizontal="left" vertical="center"/>
    </xf>
    <xf numFmtId="0" fontId="6" fillId="0" borderId="7" xfId="3" applyFont="1" applyBorder="1" applyAlignment="1">
      <alignment horizontal="left" vertical="center"/>
    </xf>
    <xf numFmtId="0" fontId="9" fillId="5" borderId="45" xfId="0" applyFont="1" applyFill="1" applyBorder="1" applyAlignment="1">
      <alignment horizontal="center" vertical="center" wrapText="1"/>
    </xf>
    <xf numFmtId="0" fontId="5" fillId="5" borderId="5" xfId="3" quotePrefix="1" applyFont="1" applyFill="1" applyBorder="1" applyAlignment="1">
      <alignment horizontal="center"/>
    </xf>
    <xf numFmtId="0" fontId="16" fillId="5" borderId="5" xfId="1" applyFont="1" applyFill="1" applyBorder="1" applyAlignment="1">
      <alignment horizontal="center"/>
    </xf>
    <xf numFmtId="0" fontId="10" fillId="0" borderId="5" xfId="1" applyFont="1" applyBorder="1" applyAlignment="1">
      <alignment vertical="center"/>
    </xf>
    <xf numFmtId="0" fontId="6" fillId="0" borderId="5" xfId="3" applyFont="1" applyBorder="1" applyAlignment="1">
      <alignment vertical="center"/>
    </xf>
    <xf numFmtId="0" fontId="6" fillId="0" borderId="16" xfId="1" applyFont="1" applyBorder="1" applyAlignment="1">
      <alignment horizontal="left" vertical="center" wrapText="1"/>
    </xf>
    <xf numFmtId="0" fontId="6" fillId="0" borderId="17" xfId="1" applyFont="1" applyBorder="1" applyAlignment="1">
      <alignment horizontal="left" vertical="center" wrapText="1"/>
    </xf>
    <xf numFmtId="0" fontId="6" fillId="0" borderId="18" xfId="1" applyFont="1" applyBorder="1" applyAlignment="1">
      <alignment horizontal="left" vertical="center" wrapText="1"/>
    </xf>
    <xf numFmtId="0" fontId="16" fillId="5" borderId="5" xfId="1" applyFont="1" applyFill="1" applyBorder="1" applyAlignment="1">
      <alignment horizontal="center" vertical="center"/>
    </xf>
    <xf numFmtId="0" fontId="6" fillId="0" borderId="5" xfId="3" applyFont="1" applyBorder="1" applyAlignment="1">
      <alignment vertical="center" wrapText="1"/>
    </xf>
    <xf numFmtId="0" fontId="6" fillId="0" borderId="16" xfId="1" applyFont="1" applyBorder="1" applyAlignment="1">
      <alignment horizontal="left"/>
    </xf>
    <xf numFmtId="0" fontId="6" fillId="0" borderId="17" xfId="1" applyFont="1" applyBorder="1" applyAlignment="1">
      <alignment horizontal="left"/>
    </xf>
    <xf numFmtId="0" fontId="6" fillId="0" borderId="18" xfId="1" applyFont="1" applyBorder="1" applyAlignment="1">
      <alignment horizontal="left"/>
    </xf>
    <xf numFmtId="0" fontId="16" fillId="5" borderId="16" xfId="1" applyFont="1" applyFill="1" applyBorder="1" applyAlignment="1">
      <alignment horizontal="center"/>
    </xf>
    <xf numFmtId="0" fontId="16" fillId="5" borderId="17" xfId="1" applyFont="1" applyFill="1" applyBorder="1" applyAlignment="1">
      <alignment horizontal="center"/>
    </xf>
    <xf numFmtId="0" fontId="16" fillId="5" borderId="18" xfId="1" applyFont="1" applyFill="1" applyBorder="1" applyAlignment="1">
      <alignment horizontal="center"/>
    </xf>
    <xf numFmtId="0" fontId="5" fillId="24" borderId="298" xfId="0" applyFont="1" applyFill="1" applyBorder="1" applyAlignment="1">
      <alignment horizontal="center" vertical="center" wrapText="1"/>
    </xf>
    <xf numFmtId="0" fontId="5" fillId="24" borderId="0" xfId="0" applyFont="1" applyFill="1" applyAlignment="1">
      <alignment horizontal="center" vertical="center" wrapText="1"/>
    </xf>
    <xf numFmtId="0" fontId="16" fillId="5" borderId="194" xfId="1" applyFont="1" applyFill="1" applyBorder="1" applyAlignment="1">
      <alignment horizontal="center" vertical="center"/>
    </xf>
    <xf numFmtId="0" fontId="16" fillId="5" borderId="1" xfId="1" applyFont="1" applyFill="1" applyBorder="1" applyAlignment="1">
      <alignment horizontal="center" vertical="center"/>
    </xf>
    <xf numFmtId="0" fontId="16" fillId="5" borderId="2" xfId="1" applyFont="1" applyFill="1" applyBorder="1" applyAlignment="1">
      <alignment horizontal="center" vertical="center"/>
    </xf>
    <xf numFmtId="0" fontId="16" fillId="5" borderId="6" xfId="1" applyFont="1" applyFill="1" applyBorder="1" applyAlignment="1">
      <alignment horizontal="center" vertical="center"/>
    </xf>
    <xf numFmtId="0" fontId="16" fillId="5" borderId="4" xfId="1" applyFont="1" applyFill="1" applyBorder="1" applyAlignment="1">
      <alignment horizontal="center" vertical="center"/>
    </xf>
    <xf numFmtId="0" fontId="16" fillId="5" borderId="7" xfId="1" applyFont="1" applyFill="1" applyBorder="1" applyAlignment="1">
      <alignment horizontal="center" vertical="center"/>
    </xf>
    <xf numFmtId="0" fontId="16" fillId="6" borderId="5" xfId="1" applyFont="1" applyFill="1" applyBorder="1" applyAlignment="1">
      <alignment horizontal="center" vertical="center" wrapText="1"/>
    </xf>
    <xf numFmtId="0" fontId="12" fillId="0" borderId="0" xfId="0" applyFont="1" applyAlignment="1">
      <alignment horizontal="center" wrapText="1"/>
    </xf>
    <xf numFmtId="0" fontId="9" fillId="0" borderId="94" xfId="0" applyFont="1" applyBorder="1" applyAlignment="1">
      <alignment horizontal="center" vertical="center" wrapText="1"/>
    </xf>
    <xf numFmtId="0" fontId="9" fillId="2" borderId="94" xfId="0" applyFont="1" applyFill="1" applyBorder="1" applyAlignment="1">
      <alignment horizontal="center" vertical="center"/>
    </xf>
    <xf numFmtId="0" fontId="9" fillId="0" borderId="94" xfId="0" applyFont="1" applyBorder="1" applyAlignment="1">
      <alignment horizontal="center" vertical="center"/>
    </xf>
    <xf numFmtId="0" fontId="9" fillId="0" borderId="294" xfId="0" applyFont="1" applyBorder="1" applyAlignment="1">
      <alignment horizontal="center" vertical="center"/>
    </xf>
    <xf numFmtId="0" fontId="9" fillId="0" borderId="60" xfId="0" applyFont="1" applyBorder="1" applyAlignment="1">
      <alignment horizontal="right"/>
    </xf>
    <xf numFmtId="0" fontId="9" fillId="0" borderId="13" xfId="0" applyFont="1" applyBorder="1" applyAlignment="1" applyProtection="1">
      <alignment horizontal="center" vertical="center"/>
      <protection locked="0"/>
    </xf>
    <xf numFmtId="0" fontId="9" fillId="0" borderId="266" xfId="0" applyFont="1" applyBorder="1" applyAlignment="1" applyProtection="1">
      <alignment horizontal="center" vertical="center"/>
      <protection locked="0"/>
    </xf>
    <xf numFmtId="0" fontId="10" fillId="2" borderId="13" xfId="0" applyFont="1" applyFill="1" applyBorder="1" applyAlignment="1">
      <alignment horizontal="center" vertical="center"/>
    </xf>
    <xf numFmtId="0" fontId="10" fillId="2" borderId="263" xfId="0" applyFont="1" applyFill="1" applyBorder="1" applyAlignment="1">
      <alignment horizontal="center" vertical="center"/>
    </xf>
    <xf numFmtId="0" fontId="9" fillId="0" borderId="263" xfId="0" applyFont="1" applyBorder="1" applyAlignment="1" applyProtection="1">
      <alignment horizontal="center" vertical="center"/>
      <protection locked="0"/>
    </xf>
    <xf numFmtId="0" fontId="9" fillId="0" borderId="0" xfId="0" applyFont="1" applyAlignment="1">
      <alignment horizontal="center" vertical="center"/>
    </xf>
    <xf numFmtId="0" fontId="9" fillId="0" borderId="267" xfId="0" applyFont="1" applyBorder="1" applyAlignment="1" applyProtection="1">
      <alignment horizontal="center" vertical="center"/>
      <protection locked="0"/>
    </xf>
    <xf numFmtId="0" fontId="9" fillId="5" borderId="48" xfId="0" applyFont="1" applyFill="1" applyBorder="1" applyAlignment="1">
      <alignment horizontal="center" vertical="center"/>
    </xf>
    <xf numFmtId="0" fontId="10" fillId="2" borderId="0" xfId="0" applyFont="1" applyFill="1" applyAlignment="1">
      <alignment horizontal="left" vertical="top" wrapText="1"/>
    </xf>
    <xf numFmtId="0" fontId="67" fillId="0" borderId="48" xfId="0" applyFont="1" applyBorder="1" applyAlignment="1">
      <alignment horizontal="center" wrapText="1"/>
    </xf>
    <xf numFmtId="0" fontId="66" fillId="0" borderId="48" xfId="0" applyFont="1" applyBorder="1" applyAlignment="1">
      <alignment horizontal="center" wrapText="1"/>
    </xf>
    <xf numFmtId="0" fontId="10" fillId="0" borderId="48" xfId="0" applyFont="1" applyBorder="1" applyAlignment="1" applyProtection="1">
      <alignment horizontal="center" vertical="center"/>
      <protection locked="0"/>
    </xf>
    <xf numFmtId="0" fontId="9" fillId="5" borderId="256" xfId="0" applyFont="1" applyFill="1" applyBorder="1" applyAlignment="1">
      <alignment horizontal="center" vertical="center"/>
    </xf>
    <xf numFmtId="0" fontId="9" fillId="5" borderId="79" xfId="0" applyFont="1" applyFill="1" applyBorder="1" applyAlignment="1">
      <alignment horizontal="center" vertical="center"/>
    </xf>
    <xf numFmtId="0" fontId="10" fillId="2" borderId="65" xfId="0" applyFont="1" applyFill="1" applyBorder="1" applyAlignment="1">
      <alignment horizontal="left" vertical="center" wrapText="1"/>
    </xf>
    <xf numFmtId="0" fontId="10" fillId="2" borderId="65" xfId="0" applyFont="1" applyFill="1" applyBorder="1" applyAlignment="1">
      <alignment horizontal="left" vertical="top" wrapText="1"/>
    </xf>
    <xf numFmtId="0" fontId="10" fillId="2" borderId="262" xfId="0" applyFont="1" applyFill="1" applyBorder="1" applyAlignment="1">
      <alignment horizontal="left" vertical="top" wrapText="1"/>
    </xf>
    <xf numFmtId="0" fontId="10" fillId="2" borderId="82" xfId="0" applyFont="1" applyFill="1" applyBorder="1" applyAlignment="1">
      <alignment horizontal="left" vertical="top" wrapText="1"/>
    </xf>
    <xf numFmtId="0" fontId="10" fillId="2" borderId="306" xfId="0" applyFont="1" applyFill="1" applyBorder="1" applyAlignment="1">
      <alignment horizontal="left" vertical="top" wrapText="1"/>
    </xf>
    <xf numFmtId="0" fontId="9" fillId="5" borderId="78" xfId="0" applyFont="1" applyFill="1" applyBorder="1" applyAlignment="1">
      <alignment horizontal="left" vertical="center"/>
    </xf>
    <xf numFmtId="0" fontId="9" fillId="5" borderId="79" xfId="0" applyFont="1" applyFill="1" applyBorder="1" applyAlignment="1">
      <alignment horizontal="left" vertical="center"/>
    </xf>
    <xf numFmtId="0" fontId="9" fillId="5" borderId="80" xfId="0" applyFont="1" applyFill="1" applyBorder="1" applyAlignment="1">
      <alignment horizontal="left" vertical="center"/>
    </xf>
    <xf numFmtId="0" fontId="5" fillId="0" borderId="273" xfId="0" applyFont="1" applyBorder="1" applyAlignment="1">
      <alignment horizontal="center" vertical="center" wrapText="1"/>
    </xf>
    <xf numFmtId="0" fontId="5" fillId="0" borderId="274" xfId="0" applyFont="1" applyBorder="1" applyAlignment="1">
      <alignment horizontal="center" vertical="center" wrapText="1"/>
    </xf>
    <xf numFmtId="0" fontId="5" fillId="0" borderId="275" xfId="0" applyFont="1" applyBorder="1" applyAlignment="1">
      <alignment horizontal="center" vertical="center" wrapText="1"/>
    </xf>
    <xf numFmtId="0" fontId="5" fillId="0" borderId="261" xfId="0" applyFont="1" applyBorder="1" applyAlignment="1">
      <alignment horizontal="center" vertical="center" wrapText="1"/>
    </xf>
    <xf numFmtId="0" fontId="5" fillId="0" borderId="0" xfId="0" applyFont="1" applyAlignment="1">
      <alignment horizontal="center" vertical="center" wrapText="1"/>
    </xf>
    <xf numFmtId="0" fontId="5" fillId="0" borderId="19" xfId="0" applyFont="1" applyBorder="1" applyAlignment="1">
      <alignment horizontal="center" vertical="center" wrapText="1"/>
    </xf>
    <xf numFmtId="0" fontId="5" fillId="0" borderId="276"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199" xfId="0" applyFont="1" applyBorder="1" applyAlignment="1">
      <alignment horizontal="center" vertical="center" wrapText="1"/>
    </xf>
    <xf numFmtId="0" fontId="9" fillId="0" borderId="13" xfId="0" applyFont="1" applyBorder="1" applyAlignment="1" applyProtection="1">
      <alignment horizontal="left" vertical="center"/>
      <protection locked="0"/>
    </xf>
    <xf numFmtId="0" fontId="9" fillId="0" borderId="266" xfId="0" applyFont="1" applyBorder="1" applyAlignment="1" applyProtection="1">
      <alignment horizontal="left" vertical="center"/>
      <protection locked="0"/>
    </xf>
    <xf numFmtId="0" fontId="9" fillId="5" borderId="286" xfId="0" applyFont="1" applyFill="1" applyBorder="1" applyAlignment="1">
      <alignment horizontal="center" vertical="center"/>
    </xf>
    <xf numFmtId="0" fontId="9" fillId="5" borderId="287" xfId="0" applyFont="1" applyFill="1" applyBorder="1" applyAlignment="1">
      <alignment horizontal="center" vertical="center"/>
    </xf>
    <xf numFmtId="0" fontId="9" fillId="5" borderId="288" xfId="0" applyFont="1" applyFill="1" applyBorder="1" applyAlignment="1">
      <alignment horizontal="center" vertical="center"/>
    </xf>
    <xf numFmtId="0" fontId="9" fillId="5" borderId="92" xfId="0" applyFont="1" applyFill="1" applyBorder="1" applyAlignment="1">
      <alignment horizontal="center" vertical="center"/>
    </xf>
    <xf numFmtId="0" fontId="9" fillId="5" borderId="93" xfId="0" applyFont="1" applyFill="1" applyBorder="1" applyAlignment="1">
      <alignment horizontal="center" vertical="center"/>
    </xf>
    <xf numFmtId="0" fontId="9" fillId="5" borderId="122" xfId="0" applyFont="1" applyFill="1" applyBorder="1" applyAlignment="1">
      <alignment horizontal="center" vertical="center"/>
    </xf>
    <xf numFmtId="0" fontId="9" fillId="5" borderId="272" xfId="0" applyFont="1" applyFill="1" applyBorder="1" applyAlignment="1">
      <alignment horizontal="center" vertical="center"/>
    </xf>
    <xf numFmtId="0" fontId="9" fillId="2" borderId="269" xfId="0" applyFont="1" applyFill="1" applyBorder="1" applyAlignment="1">
      <alignment horizontal="left" vertical="center" wrapText="1"/>
    </xf>
    <xf numFmtId="0" fontId="9" fillId="0" borderId="269" xfId="0" applyFont="1" applyBorder="1" applyAlignment="1" applyProtection="1">
      <alignment horizontal="center" vertical="center" wrapText="1"/>
      <protection locked="0"/>
    </xf>
    <xf numFmtId="0" fontId="9" fillId="0" borderId="285" xfId="0" applyFont="1" applyBorder="1" applyAlignment="1" applyProtection="1">
      <alignment horizontal="center" vertical="center" wrapText="1"/>
      <protection locked="0"/>
    </xf>
    <xf numFmtId="0" fontId="9" fillId="5" borderId="81" xfId="0" applyFont="1" applyFill="1" applyBorder="1" applyAlignment="1">
      <alignment horizontal="center" vertical="center"/>
    </xf>
    <xf numFmtId="0" fontId="9" fillId="5" borderId="82" xfId="0" applyFont="1" applyFill="1" applyBorder="1" applyAlignment="1">
      <alignment horizontal="center" vertical="center"/>
    </xf>
    <xf numFmtId="0" fontId="9" fillId="5" borderId="83" xfId="0" applyFont="1" applyFill="1" applyBorder="1" applyAlignment="1">
      <alignment horizontal="center" vertical="center"/>
    </xf>
    <xf numFmtId="0" fontId="9" fillId="2" borderId="78" xfId="0" applyFont="1" applyFill="1" applyBorder="1" applyAlignment="1">
      <alignment horizontal="left" vertical="center"/>
    </xf>
    <xf numFmtId="0" fontId="9" fillId="2" borderId="79" xfId="0" applyFont="1" applyFill="1" applyBorder="1" applyAlignment="1">
      <alignment horizontal="left" vertical="center"/>
    </xf>
    <xf numFmtId="0" fontId="9" fillId="2" borderId="80" xfId="0" applyFont="1" applyFill="1" applyBorder="1" applyAlignment="1">
      <alignment horizontal="left" vertical="center"/>
    </xf>
    <xf numFmtId="0" fontId="9" fillId="5" borderId="84" xfId="0" applyFont="1" applyFill="1" applyBorder="1" applyAlignment="1">
      <alignment horizontal="left" vertical="center"/>
    </xf>
    <xf numFmtId="0" fontId="9" fillId="5" borderId="85" xfId="0" applyFont="1" applyFill="1" applyBorder="1" applyAlignment="1">
      <alignment horizontal="left" vertical="center"/>
    </xf>
    <xf numFmtId="0" fontId="9" fillId="5" borderId="86" xfId="0" applyFont="1" applyFill="1" applyBorder="1" applyAlignment="1">
      <alignment horizontal="left" vertical="center"/>
    </xf>
    <xf numFmtId="0" fontId="9" fillId="2" borderId="268" xfId="0" applyFont="1" applyFill="1" applyBorder="1" applyAlignment="1">
      <alignment horizontal="left" vertical="center"/>
    </xf>
    <xf numFmtId="0" fontId="9" fillId="2" borderId="269" xfId="0" applyFont="1" applyFill="1" applyBorder="1" applyAlignment="1">
      <alignment horizontal="left" vertical="center"/>
    </xf>
    <xf numFmtId="0" fontId="9" fillId="0" borderId="269" xfId="0" applyFont="1" applyBorder="1" applyAlignment="1" applyProtection="1">
      <alignment horizontal="center" vertical="center"/>
      <protection locked="0"/>
    </xf>
    <xf numFmtId="0" fontId="9" fillId="2" borderId="277" xfId="0" applyFont="1" applyFill="1" applyBorder="1" applyAlignment="1">
      <alignment horizontal="center" vertical="center" wrapText="1"/>
    </xf>
    <xf numFmtId="0" fontId="9" fillId="2" borderId="269" xfId="0" applyFont="1" applyFill="1" applyBorder="1" applyAlignment="1">
      <alignment horizontal="center" vertical="center" wrapText="1"/>
    </xf>
    <xf numFmtId="1" fontId="10" fillId="0" borderId="278" xfId="0" applyNumberFormat="1" applyFont="1" applyBorder="1" applyAlignment="1" applyProtection="1">
      <alignment horizontal="center" vertical="center"/>
      <protection locked="0"/>
    </xf>
    <xf numFmtId="1" fontId="10" fillId="0" borderId="257" xfId="0" applyNumberFormat="1" applyFont="1" applyBorder="1" applyAlignment="1" applyProtection="1">
      <alignment horizontal="center" vertical="center"/>
      <protection locked="0"/>
    </xf>
    <xf numFmtId="1" fontId="10" fillId="0" borderId="279" xfId="0" applyNumberFormat="1" applyFont="1" applyBorder="1" applyAlignment="1" applyProtection="1">
      <alignment horizontal="center" vertical="center"/>
      <protection locked="0"/>
    </xf>
    <xf numFmtId="0" fontId="9" fillId="2" borderId="280" xfId="0" applyFont="1" applyFill="1" applyBorder="1" applyAlignment="1">
      <alignment horizontal="center" vertical="center"/>
    </xf>
    <xf numFmtId="0" fontId="9" fillId="2" borderId="257" xfId="0" applyFont="1" applyFill="1" applyBorder="1" applyAlignment="1">
      <alignment horizontal="center" vertical="center"/>
    </xf>
    <xf numFmtId="0" fontId="9" fillId="2" borderId="281" xfId="0" applyFont="1" applyFill="1" applyBorder="1" applyAlignment="1">
      <alignment horizontal="center" vertical="center"/>
    </xf>
    <xf numFmtId="0" fontId="9" fillId="2" borderId="93" xfId="0" applyFont="1" applyFill="1" applyBorder="1" applyAlignment="1">
      <alignment horizontal="left" vertical="center" wrapText="1"/>
    </xf>
    <xf numFmtId="0" fontId="9" fillId="0" borderId="84" xfId="0" applyFont="1" applyBorder="1" applyAlignment="1" applyProtection="1">
      <alignment horizontal="center" vertical="center" wrapText="1"/>
      <protection locked="0"/>
    </xf>
    <xf numFmtId="0" fontId="9" fillId="2" borderId="282" xfId="0" applyFont="1" applyFill="1" applyBorder="1" applyAlignment="1">
      <alignment horizontal="left" vertical="center"/>
    </xf>
    <xf numFmtId="0" fontId="9" fillId="2" borderId="283" xfId="0" applyFont="1" applyFill="1" applyBorder="1" applyAlignment="1">
      <alignment horizontal="left" vertical="center"/>
    </xf>
    <xf numFmtId="0" fontId="9" fillId="0" borderId="283" xfId="0" applyFont="1" applyBorder="1" applyAlignment="1" applyProtection="1">
      <alignment horizontal="center" vertical="center"/>
      <protection locked="0"/>
    </xf>
    <xf numFmtId="0" fontId="10" fillId="2" borderId="283" xfId="0" applyFont="1" applyFill="1" applyBorder="1" applyAlignment="1">
      <alignment horizontal="center" vertical="center"/>
    </xf>
    <xf numFmtId="0" fontId="10" fillId="2" borderId="198" xfId="0" applyFont="1" applyFill="1" applyBorder="1" applyAlignment="1">
      <alignment horizontal="center" vertical="center"/>
    </xf>
    <xf numFmtId="0" fontId="10" fillId="2" borderId="82" xfId="0" applyFont="1" applyFill="1" applyBorder="1" applyAlignment="1">
      <alignment horizontal="center" vertical="center"/>
    </xf>
    <xf numFmtId="0" fontId="9" fillId="2" borderId="283" xfId="0" applyFont="1" applyFill="1" applyBorder="1" applyAlignment="1">
      <alignment horizontal="center" vertical="center" wrapText="1"/>
    </xf>
    <xf numFmtId="1" fontId="10" fillId="0" borderId="285" xfId="0" applyNumberFormat="1" applyFont="1" applyBorder="1" applyAlignment="1" applyProtection="1">
      <alignment horizontal="center" vertical="center"/>
      <protection locked="0"/>
    </xf>
    <xf numFmtId="1" fontId="10" fillId="0" borderId="85" xfId="0" applyNumberFormat="1" applyFont="1" applyBorder="1" applyAlignment="1" applyProtection="1">
      <alignment horizontal="center" vertical="center"/>
      <protection locked="0"/>
    </xf>
    <xf numFmtId="1" fontId="10" fillId="0" borderId="277" xfId="0" applyNumberFormat="1" applyFont="1" applyBorder="1" applyAlignment="1" applyProtection="1">
      <alignment horizontal="center" vertical="center"/>
      <protection locked="0"/>
    </xf>
    <xf numFmtId="0" fontId="9" fillId="0" borderId="283" xfId="0" applyFont="1" applyBorder="1" applyAlignment="1" applyProtection="1">
      <alignment horizontal="center" vertical="center" wrapText="1"/>
      <protection locked="0"/>
    </xf>
    <xf numFmtId="0" fontId="9" fillId="0" borderId="284" xfId="0" applyFont="1" applyBorder="1" applyAlignment="1" applyProtection="1">
      <alignment horizontal="center" vertical="center" wrapText="1"/>
      <protection locked="0"/>
    </xf>
    <xf numFmtId="0" fontId="9" fillId="2" borderId="77" xfId="0" applyFont="1" applyFill="1" applyBorder="1" applyAlignment="1">
      <alignment horizontal="center" vertical="center" wrapText="1"/>
    </xf>
    <xf numFmtId="0" fontId="9" fillId="0" borderId="10" xfId="0" applyFont="1" applyBorder="1" applyAlignment="1" applyProtection="1">
      <alignment horizontal="center" vertical="center" wrapText="1"/>
      <protection locked="0"/>
    </xf>
    <xf numFmtId="0" fontId="9" fillId="2" borderId="268" xfId="0" applyFont="1" applyFill="1" applyBorder="1" applyAlignment="1">
      <alignment horizontal="center" vertical="center" wrapText="1"/>
    </xf>
    <xf numFmtId="0" fontId="10" fillId="2" borderId="77" xfId="0" applyFont="1" applyFill="1" applyBorder="1" applyAlignment="1">
      <alignment horizontal="center" vertical="center"/>
    </xf>
    <xf numFmtId="0" fontId="10" fillId="2" borderId="88" xfId="0" applyFont="1" applyFill="1" applyBorder="1" applyAlignment="1">
      <alignment horizontal="center" vertical="center"/>
    </xf>
    <xf numFmtId="0" fontId="9" fillId="0" borderId="60" xfId="0" applyFont="1" applyBorder="1" applyAlignment="1">
      <alignment horizontal="center" wrapText="1"/>
    </xf>
    <xf numFmtId="0" fontId="9" fillId="0" borderId="60" xfId="0" applyFont="1" applyBorder="1" applyAlignment="1">
      <alignment horizontal="center"/>
    </xf>
    <xf numFmtId="0" fontId="9" fillId="2" borderId="92" xfId="0" applyFont="1" applyFill="1" applyBorder="1" applyAlignment="1">
      <alignment horizontal="left" vertical="center"/>
    </xf>
    <xf numFmtId="0" fontId="9" fillId="2" borderId="93" xfId="0" applyFont="1" applyFill="1" applyBorder="1" applyAlignment="1">
      <alignment horizontal="left" vertical="center"/>
    </xf>
    <xf numFmtId="0" fontId="9" fillId="0" borderId="93" xfId="0" applyFont="1" applyBorder="1" applyAlignment="1" applyProtection="1">
      <alignment horizontal="center" vertical="center"/>
      <protection locked="0"/>
    </xf>
    <xf numFmtId="0" fontId="9" fillId="2" borderId="93" xfId="0" applyFont="1" applyFill="1" applyBorder="1" applyAlignment="1">
      <alignment horizontal="center" vertical="center" wrapText="1"/>
    </xf>
    <xf numFmtId="0" fontId="9" fillId="2" borderId="122" xfId="0" applyFont="1" applyFill="1" applyBorder="1" applyAlignment="1">
      <alignment horizontal="center" vertical="center" wrapText="1"/>
    </xf>
    <xf numFmtId="0" fontId="9" fillId="0" borderId="270"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271" xfId="0" applyFont="1" applyBorder="1" applyAlignment="1" applyProtection="1">
      <alignment horizontal="center" vertical="center"/>
      <protection locked="0"/>
    </xf>
    <xf numFmtId="0" fontId="9" fillId="2" borderId="289" xfId="0" applyFont="1" applyFill="1" applyBorder="1" applyAlignment="1">
      <alignment horizontal="left" vertical="center"/>
    </xf>
    <xf numFmtId="0" fontId="9" fillId="2" borderId="290" xfId="0" applyFont="1" applyFill="1" applyBorder="1" applyAlignment="1">
      <alignment horizontal="left" vertical="center"/>
    </xf>
    <xf numFmtId="0" fontId="9" fillId="2" borderId="291" xfId="0" applyFont="1" applyFill="1" applyBorder="1" applyAlignment="1">
      <alignment horizontal="center" vertical="center"/>
    </xf>
    <xf numFmtId="1" fontId="9" fillId="0" borderId="81" xfId="9" applyNumberFormat="1" applyFont="1" applyFill="1" applyBorder="1" applyAlignment="1" applyProtection="1">
      <alignment horizontal="center" vertical="center"/>
      <protection locked="0"/>
    </xf>
    <xf numFmtId="1" fontId="9" fillId="0" borderId="82" xfId="9" applyNumberFormat="1" applyFont="1" applyFill="1" applyBorder="1" applyAlignment="1" applyProtection="1">
      <alignment horizontal="center" vertical="center"/>
      <protection locked="0"/>
    </xf>
    <xf numFmtId="1" fontId="9" fillId="0" borderId="83" xfId="9" applyNumberFormat="1" applyFont="1" applyFill="1" applyBorder="1" applyAlignment="1" applyProtection="1">
      <alignment horizontal="center" vertical="center"/>
      <protection locked="0"/>
    </xf>
    <xf numFmtId="0" fontId="53" fillId="0" borderId="269" xfId="0" applyFont="1" applyBorder="1" applyAlignment="1" applyProtection="1">
      <alignment horizontal="center" vertical="center"/>
      <protection locked="0"/>
    </xf>
    <xf numFmtId="0" fontId="6" fillId="0" borderId="13" xfId="0" applyFont="1" applyBorder="1" applyAlignment="1">
      <alignment horizontal="left" vertical="center" wrapText="1"/>
    </xf>
    <xf numFmtId="0" fontId="6" fillId="0" borderId="0" xfId="0" applyFont="1" applyAlignment="1">
      <alignment horizontal="justify" vertical="center" wrapText="1"/>
    </xf>
    <xf numFmtId="0" fontId="6" fillId="0" borderId="13" xfId="0" applyFont="1" applyBorder="1" applyAlignment="1">
      <alignment horizontal="justify" vertical="center" wrapText="1"/>
    </xf>
    <xf numFmtId="0" fontId="5" fillId="5" borderId="0" xfId="0" applyFont="1" applyFill="1" applyAlignment="1">
      <alignment horizontal="left"/>
    </xf>
    <xf numFmtId="0" fontId="6" fillId="0" borderId="0" xfId="0" applyFont="1" applyAlignment="1">
      <alignment horizontal="justify" wrapText="1"/>
    </xf>
    <xf numFmtId="0" fontId="5" fillId="0" borderId="0" xfId="0" applyFont="1" applyAlignment="1">
      <alignment horizontal="justify" vertical="center" wrapText="1"/>
    </xf>
    <xf numFmtId="0" fontId="6" fillId="0" borderId="13" xfId="0" applyFont="1" applyBorder="1" applyAlignment="1">
      <alignment horizontal="left" vertical="center"/>
    </xf>
    <xf numFmtId="0" fontId="5" fillId="5" borderId="0" xfId="0" applyFont="1" applyFill="1" applyAlignment="1">
      <alignment horizontal="center" vertical="center" wrapText="1"/>
    </xf>
    <xf numFmtId="0" fontId="5" fillId="0" borderId="0" xfId="0" applyFont="1" applyAlignment="1">
      <alignment horizontal="left" vertical="top" wrapText="1"/>
    </xf>
    <xf numFmtId="0" fontId="54" fillId="0" borderId="194" xfId="11" applyFont="1" applyBorder="1" applyAlignment="1">
      <alignment horizontal="center" wrapText="1"/>
    </xf>
    <xf numFmtId="0" fontId="54" fillId="0" borderId="304" xfId="11" applyFont="1" applyBorder="1" applyAlignment="1">
      <alignment horizontal="center" vertical="center" wrapText="1"/>
    </xf>
    <xf numFmtId="0" fontId="54" fillId="0" borderId="302" xfId="11" applyFont="1" applyBorder="1" applyAlignment="1">
      <alignment horizontal="center" vertical="center" wrapText="1"/>
    </xf>
    <xf numFmtId="0" fontId="54" fillId="0" borderId="301" xfId="11" applyFont="1" applyBorder="1" applyAlignment="1">
      <alignment horizontal="center" vertical="center" wrapText="1"/>
    </xf>
    <xf numFmtId="0" fontId="54" fillId="0" borderId="305" xfId="11" applyFont="1" applyBorder="1" applyAlignment="1">
      <alignment horizontal="center" vertical="center" wrapText="1"/>
    </xf>
    <xf numFmtId="0" fontId="54" fillId="0" borderId="303" xfId="11" applyFont="1" applyBorder="1" applyAlignment="1">
      <alignment horizontal="center" vertical="center" wrapText="1"/>
    </xf>
    <xf numFmtId="0" fontId="54" fillId="0" borderId="300" xfId="11" applyFont="1" applyBorder="1" applyAlignment="1">
      <alignment horizontal="center" vertical="center" wrapText="1"/>
    </xf>
  </cellXfs>
  <cellStyles count="21">
    <cellStyle name="Hipervínculo" xfId="13" builtinId="8"/>
    <cellStyle name="Hipervínculo 2" xfId="16"/>
    <cellStyle name="Millares" xfId="9" builtinId="3"/>
    <cellStyle name="Millares [0] 2" xfId="17"/>
    <cellStyle name="Millares [0] 2 2" xfId="18"/>
    <cellStyle name="Millares 2" xfId="5"/>
    <cellStyle name="Millares 3" xfId="6"/>
    <cellStyle name="Millares 4" xfId="4"/>
    <cellStyle name="Millares 5" xfId="19"/>
    <cellStyle name="Moneda" xfId="10" builtinId="4"/>
    <cellStyle name="Moneda [0] 2" xfId="20"/>
    <cellStyle name="Moneda 2" xfId="7"/>
    <cellStyle name="Moneda 3" xfId="2"/>
    <cellStyle name="Normal" xfId="0" builtinId="0"/>
    <cellStyle name="Normal 2" xfId="8"/>
    <cellStyle name="Normal 2 2" xfId="14"/>
    <cellStyle name="Normal 3" xfId="1"/>
    <cellStyle name="Normal 3 2" xfId="3"/>
    <cellStyle name="Normal 3 3" xfId="15"/>
    <cellStyle name="Normal 4" xfId="11"/>
    <cellStyle name="Normal_AFILIACIÓN" xfId="12"/>
  </cellStyles>
  <dxfs count="13">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rgb="FFFFFF00"/>
        </patternFill>
      </fill>
    </dxf>
    <dxf>
      <fill>
        <patternFill>
          <bgColor theme="9" tint="0.39994506668294322"/>
        </patternFill>
      </fill>
    </dxf>
    <dxf>
      <fill>
        <patternFill>
          <bgColor rgb="FF92D050"/>
        </patternFill>
      </fill>
    </dxf>
    <dxf>
      <font>
        <color rgb="FF9C0006"/>
      </font>
      <fill>
        <patternFill>
          <bgColor rgb="FFFFC7CE"/>
        </patternFill>
      </fill>
    </dxf>
    <dxf>
      <fill>
        <patternFill>
          <bgColor theme="9" tint="0.39994506668294322"/>
        </patternFill>
      </fill>
    </dxf>
    <dxf>
      <fill>
        <patternFill>
          <bgColor theme="9" tint="0.39994506668294322"/>
        </patternFill>
      </fill>
    </dxf>
    <dxf>
      <fill>
        <patternFill>
          <bgColor theme="3"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388D9F"/>
      <color rgb="FFFFDC97"/>
      <color rgb="FFFFCC66"/>
      <color rgb="FFFBF45F"/>
      <color rgb="FFF5DC8B"/>
      <color rgb="FFFFDA9D"/>
      <color rgb="FFFFD961"/>
      <color rgb="FFFEE57A"/>
      <color rgb="FFFFDD4B"/>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hyperlink" Target="#'INDEPENDIENTES 723'!A1"/><Relationship Id="rId3" Type="http://schemas.openxmlformats.org/officeDocument/2006/relationships/hyperlink" Target="#'Sede 01 - Trabajadores'!A1"/><Relationship Id="rId7" Type="http://schemas.openxmlformats.org/officeDocument/2006/relationships/image" Target="../media/image1.png"/><Relationship Id="rId2" Type="http://schemas.openxmlformats.org/officeDocument/2006/relationships/hyperlink" Target="#'Instructivo Formulario Afili.'!A1"/><Relationship Id="rId1" Type="http://schemas.openxmlformats.org/officeDocument/2006/relationships/hyperlink" Target="#'Formulario de Afiliaci&#243;n'!A1"/><Relationship Id="rId6" Type="http://schemas.openxmlformats.org/officeDocument/2006/relationships/hyperlink" Target="#'Listado Actividades Economicas'!A1"/><Relationship Id="rId11" Type="http://schemas.openxmlformats.org/officeDocument/2006/relationships/hyperlink" Target="#'Instructivo ind Volu '!A1"/><Relationship Id="rId5" Type="http://schemas.openxmlformats.org/officeDocument/2006/relationships/hyperlink" Target="#'C&#243;d. Tipo de trabajador cotz'!A1"/><Relationship Id="rId10" Type="http://schemas.openxmlformats.org/officeDocument/2006/relationships/hyperlink" Target="#'Formulario Afil Ind Voluntario'!A1"/><Relationship Id="rId4" Type="http://schemas.openxmlformats.org/officeDocument/2006/relationships/hyperlink" Target="#'Instructivo Sedes'!A1"/><Relationship Id="rId9" Type="http://schemas.openxmlformats.org/officeDocument/2006/relationships/image" Target="../media/image2.png"/></Relationships>
</file>

<file path=xl/drawings/_rels/drawing1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hyperlink" Target="#'Codigos ORP'!A1"/></Relationships>
</file>

<file path=xl/drawings/_rels/drawing11.xml.rels><?xml version="1.0" encoding="UTF-8" standalone="yes"?>
<Relationships xmlns="http://schemas.openxmlformats.org/package/2006/relationships"><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1" Type="http://schemas.openxmlformats.org/officeDocument/2006/relationships/hyperlink" Target="#'Formulario Afil Ind Voluntario'!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hyperlink" Target="#'Listado Actividades Economicas'!A1"/><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hyperlink" Target="#'Listado Actividades Economicas'!A1"/><Relationship Id="rId2" Type="http://schemas.openxmlformats.org/officeDocument/2006/relationships/hyperlink" Target="#Indice!A1"/><Relationship Id="rId1" Type="http://schemas.openxmlformats.org/officeDocument/2006/relationships/image" Target="../media/image4.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Listado Actividades Economicas'!A1"/><Relationship Id="rId2" Type="http://schemas.openxmlformats.org/officeDocument/2006/relationships/hyperlink" Target="#Indice!A1"/><Relationship Id="rId1" Type="http://schemas.openxmlformats.org/officeDocument/2006/relationships/image" Target="../media/image4.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hyperlink" Target="#'Formulario de Afiliaci&#243;n'!A1"/><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xdr:from>
      <xdr:col>4</xdr:col>
      <xdr:colOff>676275</xdr:colOff>
      <xdr:row>12</xdr:row>
      <xdr:rowOff>162790</xdr:rowOff>
    </xdr:from>
    <xdr:to>
      <xdr:col>8</xdr:col>
      <xdr:colOff>561975</xdr:colOff>
      <xdr:row>15</xdr:row>
      <xdr:rowOff>172315</xdr:rowOff>
    </xdr:to>
    <xdr:sp macro="" textlink="">
      <xdr:nvSpPr>
        <xdr:cNvPr id="4" name="3 Rectángulo redondeado">
          <a:hlinkClick xmlns:r="http://schemas.openxmlformats.org/officeDocument/2006/relationships" r:id="rId1"/>
          <a:extLst>
            <a:ext uri="{FF2B5EF4-FFF2-40B4-BE49-F238E27FC236}">
              <a16:creationId xmlns:a16="http://schemas.microsoft.com/office/drawing/2014/main" xmlns="" id="{00000000-0008-0000-0000-000004000000}"/>
            </a:ext>
          </a:extLst>
        </xdr:cNvPr>
        <xdr:cNvSpPr/>
      </xdr:nvSpPr>
      <xdr:spPr>
        <a:xfrm>
          <a:off x="2962275" y="2526722"/>
          <a:ext cx="2933700" cy="563707"/>
        </a:xfrm>
        <a:prstGeom prst="roundRect">
          <a:avLst/>
        </a:prstGeom>
        <a:solidFill>
          <a:srgbClr val="388D9F"/>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accent1">
                  <a:lumMod val="50000"/>
                </a:schemeClr>
              </a:solidFill>
              <a:latin typeface="Gill Sans MT" pitchFamily="34" charset="0"/>
            </a:rPr>
            <a:t>Formulario</a:t>
          </a:r>
          <a:r>
            <a:rPr lang="es-CO" sz="1400" b="1" baseline="0">
              <a:solidFill>
                <a:schemeClr val="accent1">
                  <a:lumMod val="50000"/>
                </a:schemeClr>
              </a:solidFill>
              <a:latin typeface="Gill Sans MT" pitchFamily="34" charset="0"/>
            </a:rPr>
            <a:t> de afiliación</a:t>
          </a:r>
          <a:endParaRPr lang="es-CO" sz="1400" b="1">
            <a:solidFill>
              <a:schemeClr val="accent1">
                <a:lumMod val="50000"/>
              </a:schemeClr>
            </a:solidFill>
            <a:latin typeface="Gill Sans MT" pitchFamily="34" charset="0"/>
          </a:endParaRPr>
        </a:p>
      </xdr:txBody>
    </xdr:sp>
    <xdr:clientData/>
  </xdr:twoCellAnchor>
  <xdr:twoCellAnchor>
    <xdr:from>
      <xdr:col>4</xdr:col>
      <xdr:colOff>676275</xdr:colOff>
      <xdr:row>16</xdr:row>
      <xdr:rowOff>85725</xdr:rowOff>
    </xdr:from>
    <xdr:to>
      <xdr:col>8</xdr:col>
      <xdr:colOff>561975</xdr:colOff>
      <xdr:row>19</xdr:row>
      <xdr:rowOff>95250</xdr:rowOff>
    </xdr:to>
    <xdr:sp macro="" textlink="">
      <xdr:nvSpPr>
        <xdr:cNvPr id="5" name="4 Rectángulo redondeado">
          <a:hlinkClick xmlns:r="http://schemas.openxmlformats.org/officeDocument/2006/relationships" r:id="rId2"/>
          <a:extLst>
            <a:ext uri="{FF2B5EF4-FFF2-40B4-BE49-F238E27FC236}">
              <a16:creationId xmlns:a16="http://schemas.microsoft.com/office/drawing/2014/main" xmlns="" id="{00000000-0008-0000-0000-000005000000}"/>
            </a:ext>
          </a:extLst>
        </xdr:cNvPr>
        <xdr:cNvSpPr/>
      </xdr:nvSpPr>
      <xdr:spPr>
        <a:xfrm>
          <a:off x="2962275" y="3194339"/>
          <a:ext cx="2933700" cy="581025"/>
        </a:xfrm>
        <a:prstGeom prst="roundRect">
          <a:avLst/>
        </a:prstGeom>
        <a:solidFill>
          <a:srgbClr val="FFC00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accent1">
                  <a:lumMod val="50000"/>
                </a:schemeClr>
              </a:solidFill>
              <a:latin typeface="Gill Sans MT" pitchFamily="34" charset="0"/>
            </a:rPr>
            <a:t>Instructivo diligenciamiento del formulario</a:t>
          </a:r>
          <a:r>
            <a:rPr lang="es-CO" sz="1400" b="1" baseline="0">
              <a:solidFill>
                <a:schemeClr val="accent1">
                  <a:lumMod val="50000"/>
                </a:schemeClr>
              </a:solidFill>
              <a:latin typeface="Gill Sans MT" pitchFamily="34" charset="0"/>
            </a:rPr>
            <a:t> de afiliación</a:t>
          </a:r>
          <a:endParaRPr lang="es-CO" sz="1400" b="1">
            <a:solidFill>
              <a:schemeClr val="accent1">
                <a:lumMod val="50000"/>
              </a:schemeClr>
            </a:solidFill>
            <a:latin typeface="Gill Sans MT" pitchFamily="34" charset="0"/>
          </a:endParaRPr>
        </a:p>
      </xdr:txBody>
    </xdr:sp>
    <xdr:clientData/>
  </xdr:twoCellAnchor>
  <xdr:twoCellAnchor>
    <xdr:from>
      <xdr:col>4</xdr:col>
      <xdr:colOff>685800</xdr:colOff>
      <xdr:row>20</xdr:row>
      <xdr:rowOff>19050</xdr:rowOff>
    </xdr:from>
    <xdr:to>
      <xdr:col>8</xdr:col>
      <xdr:colOff>571500</xdr:colOff>
      <xdr:row>23</xdr:row>
      <xdr:rowOff>28575</xdr:rowOff>
    </xdr:to>
    <xdr:sp macro="" textlink="">
      <xdr:nvSpPr>
        <xdr:cNvPr id="6" name="5 Rectángulo redondeado">
          <a:hlinkClick xmlns:r="http://schemas.openxmlformats.org/officeDocument/2006/relationships" r:id="rId3"/>
          <a:extLst>
            <a:ext uri="{FF2B5EF4-FFF2-40B4-BE49-F238E27FC236}">
              <a16:creationId xmlns:a16="http://schemas.microsoft.com/office/drawing/2014/main" xmlns="" id="{00000000-0008-0000-0000-000006000000}"/>
            </a:ext>
          </a:extLst>
        </xdr:cNvPr>
        <xdr:cNvSpPr/>
      </xdr:nvSpPr>
      <xdr:spPr>
        <a:xfrm>
          <a:off x="1628775" y="2505075"/>
          <a:ext cx="2933700" cy="581025"/>
        </a:xfrm>
        <a:prstGeom prst="roundRect">
          <a:avLst/>
        </a:prstGeom>
        <a:solidFill>
          <a:srgbClr val="0097AE"/>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accent1">
                  <a:lumMod val="50000"/>
                </a:schemeClr>
              </a:solidFill>
              <a:latin typeface="Gill Sans MT" pitchFamily="34" charset="0"/>
            </a:rPr>
            <a:t>Anexo de sedes y trabajadores</a:t>
          </a:r>
        </a:p>
      </xdr:txBody>
    </xdr:sp>
    <xdr:clientData/>
  </xdr:twoCellAnchor>
  <xdr:twoCellAnchor>
    <xdr:from>
      <xdr:col>4</xdr:col>
      <xdr:colOff>695325</xdr:colOff>
      <xdr:row>23</xdr:row>
      <xdr:rowOff>152400</xdr:rowOff>
    </xdr:from>
    <xdr:to>
      <xdr:col>8</xdr:col>
      <xdr:colOff>581025</xdr:colOff>
      <xdr:row>26</xdr:row>
      <xdr:rowOff>161925</xdr:rowOff>
    </xdr:to>
    <xdr:sp macro="" textlink="">
      <xdr:nvSpPr>
        <xdr:cNvPr id="7" name="6 Rectángulo redondeado">
          <a:hlinkClick xmlns:r="http://schemas.openxmlformats.org/officeDocument/2006/relationships" r:id="rId4"/>
          <a:extLst>
            <a:ext uri="{FF2B5EF4-FFF2-40B4-BE49-F238E27FC236}">
              <a16:creationId xmlns:a16="http://schemas.microsoft.com/office/drawing/2014/main" xmlns="" id="{00000000-0008-0000-0000-000007000000}"/>
            </a:ext>
          </a:extLst>
        </xdr:cNvPr>
        <xdr:cNvSpPr/>
      </xdr:nvSpPr>
      <xdr:spPr>
        <a:xfrm>
          <a:off x="1638300" y="3209925"/>
          <a:ext cx="2933700" cy="581025"/>
        </a:xfrm>
        <a:prstGeom prst="roundRect">
          <a:avLst/>
        </a:prstGeom>
        <a:solidFill>
          <a:srgbClr val="FFC00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accent1">
                  <a:lumMod val="50000"/>
                </a:schemeClr>
              </a:solidFill>
              <a:latin typeface="Gill Sans MT" pitchFamily="34" charset="0"/>
            </a:rPr>
            <a:t>Instructivo diligenciamiento anexo de sedes y trabajadores</a:t>
          </a:r>
        </a:p>
      </xdr:txBody>
    </xdr:sp>
    <xdr:clientData/>
  </xdr:twoCellAnchor>
  <xdr:twoCellAnchor>
    <xdr:from>
      <xdr:col>4</xdr:col>
      <xdr:colOff>714375</xdr:colOff>
      <xdr:row>31</xdr:row>
      <xdr:rowOff>95250</xdr:rowOff>
    </xdr:from>
    <xdr:to>
      <xdr:col>8</xdr:col>
      <xdr:colOff>600075</xdr:colOff>
      <xdr:row>34</xdr:row>
      <xdr:rowOff>104775</xdr:rowOff>
    </xdr:to>
    <xdr:sp macro="" textlink="">
      <xdr:nvSpPr>
        <xdr:cNvPr id="8" name="7 Rectángulo redondeado">
          <a:hlinkClick xmlns:r="http://schemas.openxmlformats.org/officeDocument/2006/relationships" r:id="rId5"/>
          <a:extLst>
            <a:ext uri="{FF2B5EF4-FFF2-40B4-BE49-F238E27FC236}">
              <a16:creationId xmlns:a16="http://schemas.microsoft.com/office/drawing/2014/main" xmlns="" id="{00000000-0008-0000-0000-000008000000}"/>
            </a:ext>
          </a:extLst>
        </xdr:cNvPr>
        <xdr:cNvSpPr/>
      </xdr:nvSpPr>
      <xdr:spPr>
        <a:xfrm>
          <a:off x="1657350" y="3914775"/>
          <a:ext cx="2933700" cy="581025"/>
        </a:xfrm>
        <a:prstGeom prst="roundRect">
          <a:avLst/>
        </a:prstGeom>
        <a:solidFill>
          <a:srgbClr val="0097AE"/>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accent1">
                  <a:lumMod val="50000"/>
                </a:schemeClr>
              </a:solidFill>
              <a:latin typeface="Gill Sans MT" pitchFamily="34" charset="0"/>
            </a:rPr>
            <a:t>Instructivo códigos tipo</a:t>
          </a:r>
          <a:r>
            <a:rPr lang="es-CO" sz="1400" b="1" baseline="0">
              <a:solidFill>
                <a:schemeClr val="accent1">
                  <a:lumMod val="50000"/>
                </a:schemeClr>
              </a:solidFill>
              <a:latin typeface="Gill Sans MT" pitchFamily="34" charset="0"/>
            </a:rPr>
            <a:t> de trabajador y cotizante</a:t>
          </a:r>
          <a:endParaRPr lang="es-CO" sz="1400" b="1">
            <a:solidFill>
              <a:schemeClr val="accent1">
                <a:lumMod val="50000"/>
              </a:schemeClr>
            </a:solidFill>
            <a:latin typeface="Gill Sans MT" pitchFamily="34" charset="0"/>
          </a:endParaRPr>
        </a:p>
      </xdr:txBody>
    </xdr:sp>
    <xdr:clientData/>
  </xdr:twoCellAnchor>
  <xdr:twoCellAnchor>
    <xdr:from>
      <xdr:col>4</xdr:col>
      <xdr:colOff>721694</xdr:colOff>
      <xdr:row>35</xdr:row>
      <xdr:rowOff>43973</xdr:rowOff>
    </xdr:from>
    <xdr:to>
      <xdr:col>8</xdr:col>
      <xdr:colOff>607394</xdr:colOff>
      <xdr:row>38</xdr:row>
      <xdr:rowOff>53498</xdr:rowOff>
    </xdr:to>
    <xdr:sp macro="" textlink="">
      <xdr:nvSpPr>
        <xdr:cNvPr id="9" name="8 Rectángulo redondeado">
          <a:hlinkClick xmlns:r="http://schemas.openxmlformats.org/officeDocument/2006/relationships" r:id="rId6"/>
          <a:extLst>
            <a:ext uri="{FF2B5EF4-FFF2-40B4-BE49-F238E27FC236}">
              <a16:creationId xmlns:a16="http://schemas.microsoft.com/office/drawing/2014/main" xmlns="" id="{00000000-0008-0000-0000-000009000000}"/>
            </a:ext>
          </a:extLst>
        </xdr:cNvPr>
        <xdr:cNvSpPr/>
      </xdr:nvSpPr>
      <xdr:spPr>
        <a:xfrm>
          <a:off x="1664669" y="4625498"/>
          <a:ext cx="2933700" cy="581025"/>
        </a:xfrm>
        <a:prstGeom prst="roundRect">
          <a:avLst/>
        </a:prstGeom>
        <a:solidFill>
          <a:srgbClr val="FFC00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accent1">
                  <a:lumMod val="50000"/>
                </a:schemeClr>
              </a:solidFill>
              <a:latin typeface="Gill Sans MT" pitchFamily="34" charset="0"/>
            </a:rPr>
            <a:t>Listado códigos de</a:t>
          </a:r>
          <a:r>
            <a:rPr lang="es-CO" sz="1400" b="1" baseline="0">
              <a:solidFill>
                <a:schemeClr val="accent1">
                  <a:lumMod val="50000"/>
                </a:schemeClr>
              </a:solidFill>
              <a:latin typeface="Gill Sans MT" pitchFamily="34" charset="0"/>
            </a:rPr>
            <a:t> actividad económica</a:t>
          </a:r>
          <a:endParaRPr lang="es-CO" sz="1400" b="1">
            <a:solidFill>
              <a:schemeClr val="accent1">
                <a:lumMod val="50000"/>
              </a:schemeClr>
            </a:solidFill>
            <a:latin typeface="Gill Sans MT" pitchFamily="34" charset="0"/>
          </a:endParaRPr>
        </a:p>
      </xdr:txBody>
    </xdr:sp>
    <xdr:clientData/>
  </xdr:twoCellAnchor>
  <xdr:twoCellAnchor>
    <xdr:from>
      <xdr:col>4</xdr:col>
      <xdr:colOff>122116</xdr:colOff>
      <xdr:row>13</xdr:row>
      <xdr:rowOff>73269</xdr:rowOff>
    </xdr:from>
    <xdr:to>
      <xdr:col>4</xdr:col>
      <xdr:colOff>525097</xdr:colOff>
      <xdr:row>15</xdr:row>
      <xdr:rowOff>61058</xdr:rowOff>
    </xdr:to>
    <xdr:sp macro="" textlink="">
      <xdr:nvSpPr>
        <xdr:cNvPr id="10" name="9 Elipse">
          <a:extLst>
            <a:ext uri="{FF2B5EF4-FFF2-40B4-BE49-F238E27FC236}">
              <a16:creationId xmlns:a16="http://schemas.microsoft.com/office/drawing/2014/main" xmlns="" id="{00000000-0008-0000-0000-00000A000000}"/>
            </a:ext>
          </a:extLst>
        </xdr:cNvPr>
        <xdr:cNvSpPr/>
      </xdr:nvSpPr>
      <xdr:spPr>
        <a:xfrm>
          <a:off x="1062404" y="1245577"/>
          <a:ext cx="402981" cy="378558"/>
        </a:xfrm>
        <a:prstGeom prst="ellipse">
          <a:avLst/>
        </a:prstGeom>
        <a:solidFill>
          <a:srgbClr val="00B05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accent1">
                  <a:lumMod val="50000"/>
                </a:schemeClr>
              </a:solidFill>
              <a:latin typeface="Gill Sans MT" pitchFamily="34" charset="0"/>
            </a:rPr>
            <a:t>1</a:t>
          </a:r>
        </a:p>
      </xdr:txBody>
    </xdr:sp>
    <xdr:clientData/>
  </xdr:twoCellAnchor>
  <xdr:twoCellAnchor>
    <xdr:from>
      <xdr:col>4</xdr:col>
      <xdr:colOff>127972</xdr:colOff>
      <xdr:row>16</xdr:row>
      <xdr:rowOff>176843</xdr:rowOff>
    </xdr:from>
    <xdr:to>
      <xdr:col>4</xdr:col>
      <xdr:colOff>530953</xdr:colOff>
      <xdr:row>18</xdr:row>
      <xdr:rowOff>164632</xdr:rowOff>
    </xdr:to>
    <xdr:sp macro="" textlink="">
      <xdr:nvSpPr>
        <xdr:cNvPr id="11" name="10 Elipse">
          <a:extLst>
            <a:ext uri="{FF2B5EF4-FFF2-40B4-BE49-F238E27FC236}">
              <a16:creationId xmlns:a16="http://schemas.microsoft.com/office/drawing/2014/main" xmlns="" id="{00000000-0008-0000-0000-00000B000000}"/>
            </a:ext>
          </a:extLst>
        </xdr:cNvPr>
        <xdr:cNvSpPr/>
      </xdr:nvSpPr>
      <xdr:spPr>
        <a:xfrm>
          <a:off x="1068260" y="1935305"/>
          <a:ext cx="402981" cy="378558"/>
        </a:xfrm>
        <a:prstGeom prst="ellipse">
          <a:avLst/>
        </a:prstGeom>
        <a:solidFill>
          <a:srgbClr val="00B05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accent1">
                  <a:lumMod val="50000"/>
                </a:schemeClr>
              </a:solidFill>
              <a:latin typeface="Gill Sans MT" pitchFamily="34" charset="0"/>
            </a:rPr>
            <a:t>2</a:t>
          </a:r>
        </a:p>
      </xdr:txBody>
    </xdr:sp>
    <xdr:clientData/>
  </xdr:twoCellAnchor>
  <xdr:twoCellAnchor>
    <xdr:from>
      <xdr:col>4</xdr:col>
      <xdr:colOff>122120</xdr:colOff>
      <xdr:row>20</xdr:row>
      <xdr:rowOff>136960</xdr:rowOff>
    </xdr:from>
    <xdr:to>
      <xdr:col>4</xdr:col>
      <xdr:colOff>525101</xdr:colOff>
      <xdr:row>22</xdr:row>
      <xdr:rowOff>124749</xdr:rowOff>
    </xdr:to>
    <xdr:sp macro="" textlink="">
      <xdr:nvSpPr>
        <xdr:cNvPr id="12" name="11 Elipse">
          <a:extLst>
            <a:ext uri="{FF2B5EF4-FFF2-40B4-BE49-F238E27FC236}">
              <a16:creationId xmlns:a16="http://schemas.microsoft.com/office/drawing/2014/main" xmlns="" id="{00000000-0008-0000-0000-00000C000000}"/>
            </a:ext>
          </a:extLst>
        </xdr:cNvPr>
        <xdr:cNvSpPr/>
      </xdr:nvSpPr>
      <xdr:spPr>
        <a:xfrm>
          <a:off x="1062408" y="2676960"/>
          <a:ext cx="402981" cy="378558"/>
        </a:xfrm>
        <a:prstGeom prst="ellipse">
          <a:avLst/>
        </a:prstGeom>
        <a:solidFill>
          <a:srgbClr val="00B05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accent1">
                  <a:lumMod val="50000"/>
                </a:schemeClr>
              </a:solidFill>
              <a:latin typeface="Gill Sans MT" pitchFamily="34" charset="0"/>
            </a:rPr>
            <a:t>3</a:t>
          </a:r>
        </a:p>
      </xdr:txBody>
    </xdr:sp>
    <xdr:clientData/>
  </xdr:twoCellAnchor>
  <xdr:twoCellAnchor>
    <xdr:from>
      <xdr:col>4</xdr:col>
      <xdr:colOff>140188</xdr:colOff>
      <xdr:row>24</xdr:row>
      <xdr:rowOff>79099</xdr:rowOff>
    </xdr:from>
    <xdr:to>
      <xdr:col>4</xdr:col>
      <xdr:colOff>543169</xdr:colOff>
      <xdr:row>26</xdr:row>
      <xdr:rowOff>66887</xdr:rowOff>
    </xdr:to>
    <xdr:sp macro="" textlink="">
      <xdr:nvSpPr>
        <xdr:cNvPr id="13" name="12 Elipse">
          <a:extLst>
            <a:ext uri="{FF2B5EF4-FFF2-40B4-BE49-F238E27FC236}">
              <a16:creationId xmlns:a16="http://schemas.microsoft.com/office/drawing/2014/main" xmlns="" id="{00000000-0008-0000-0000-00000D000000}"/>
            </a:ext>
          </a:extLst>
        </xdr:cNvPr>
        <xdr:cNvSpPr/>
      </xdr:nvSpPr>
      <xdr:spPr>
        <a:xfrm>
          <a:off x="1080476" y="3400637"/>
          <a:ext cx="402981" cy="378558"/>
        </a:xfrm>
        <a:prstGeom prst="ellipse">
          <a:avLst/>
        </a:prstGeom>
        <a:solidFill>
          <a:srgbClr val="00B05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accent1">
                  <a:lumMod val="50000"/>
                </a:schemeClr>
              </a:solidFill>
              <a:latin typeface="Gill Sans MT" pitchFamily="34" charset="0"/>
            </a:rPr>
            <a:t>4</a:t>
          </a:r>
        </a:p>
      </xdr:txBody>
    </xdr:sp>
    <xdr:clientData/>
  </xdr:twoCellAnchor>
  <xdr:twoCellAnchor>
    <xdr:from>
      <xdr:col>4</xdr:col>
      <xdr:colOff>146488</xdr:colOff>
      <xdr:row>32</xdr:row>
      <xdr:rowOff>18</xdr:rowOff>
    </xdr:from>
    <xdr:to>
      <xdr:col>4</xdr:col>
      <xdr:colOff>549469</xdr:colOff>
      <xdr:row>33</xdr:row>
      <xdr:rowOff>183191</xdr:rowOff>
    </xdr:to>
    <xdr:sp macro="" textlink="">
      <xdr:nvSpPr>
        <xdr:cNvPr id="14" name="13 Elipse">
          <a:extLst>
            <a:ext uri="{FF2B5EF4-FFF2-40B4-BE49-F238E27FC236}">
              <a16:creationId xmlns:a16="http://schemas.microsoft.com/office/drawing/2014/main" xmlns="" id="{00000000-0008-0000-0000-00000E000000}"/>
            </a:ext>
          </a:extLst>
        </xdr:cNvPr>
        <xdr:cNvSpPr/>
      </xdr:nvSpPr>
      <xdr:spPr>
        <a:xfrm>
          <a:off x="1086776" y="4103095"/>
          <a:ext cx="402981" cy="378558"/>
        </a:xfrm>
        <a:prstGeom prst="ellipse">
          <a:avLst/>
        </a:prstGeom>
        <a:solidFill>
          <a:srgbClr val="00B05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accent1">
                  <a:lumMod val="50000"/>
                </a:schemeClr>
              </a:solidFill>
              <a:latin typeface="Gill Sans MT" pitchFamily="34" charset="0"/>
            </a:rPr>
            <a:t>6</a:t>
          </a:r>
        </a:p>
      </xdr:txBody>
    </xdr:sp>
    <xdr:clientData/>
  </xdr:twoCellAnchor>
  <xdr:twoCellAnchor>
    <xdr:from>
      <xdr:col>4</xdr:col>
      <xdr:colOff>152344</xdr:colOff>
      <xdr:row>35</xdr:row>
      <xdr:rowOff>115804</xdr:rowOff>
    </xdr:from>
    <xdr:to>
      <xdr:col>4</xdr:col>
      <xdr:colOff>555325</xdr:colOff>
      <xdr:row>37</xdr:row>
      <xdr:rowOff>103593</xdr:rowOff>
    </xdr:to>
    <xdr:sp macro="" textlink="">
      <xdr:nvSpPr>
        <xdr:cNvPr id="15" name="14 Elipse">
          <a:extLst>
            <a:ext uri="{FF2B5EF4-FFF2-40B4-BE49-F238E27FC236}">
              <a16:creationId xmlns:a16="http://schemas.microsoft.com/office/drawing/2014/main" xmlns="" id="{00000000-0008-0000-0000-00000F000000}"/>
            </a:ext>
          </a:extLst>
        </xdr:cNvPr>
        <xdr:cNvSpPr/>
      </xdr:nvSpPr>
      <xdr:spPr>
        <a:xfrm>
          <a:off x="1092632" y="4805035"/>
          <a:ext cx="402981" cy="378558"/>
        </a:xfrm>
        <a:prstGeom prst="ellipse">
          <a:avLst/>
        </a:prstGeom>
        <a:solidFill>
          <a:srgbClr val="00B05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accent1">
                  <a:lumMod val="50000"/>
                </a:schemeClr>
              </a:solidFill>
              <a:latin typeface="Gill Sans MT" pitchFamily="34" charset="0"/>
            </a:rPr>
            <a:t>7</a:t>
          </a:r>
        </a:p>
      </xdr:txBody>
    </xdr:sp>
    <xdr:clientData/>
  </xdr:twoCellAnchor>
  <xdr:twoCellAnchor editAs="oneCell">
    <xdr:from>
      <xdr:col>4</xdr:col>
      <xdr:colOff>4479</xdr:colOff>
      <xdr:row>0</xdr:row>
      <xdr:rowOff>0</xdr:rowOff>
    </xdr:from>
    <xdr:to>
      <xdr:col>9</xdr:col>
      <xdr:colOff>3855</xdr:colOff>
      <xdr:row>6</xdr:row>
      <xdr:rowOff>204966</xdr:rowOff>
    </xdr:to>
    <xdr:pic>
      <xdr:nvPicPr>
        <xdr:cNvPr id="16" name="Imagen 15">
          <a:extLst>
            <a:ext uri="{FF2B5EF4-FFF2-40B4-BE49-F238E27FC236}">
              <a16:creationId xmlns:a16="http://schemas.microsoft.com/office/drawing/2014/main" xmlns="" id="{00000000-0008-0000-0000-000010000000}"/>
            </a:ext>
          </a:extLst>
        </xdr:cNvPr>
        <xdr:cNvPicPr>
          <a:picLocks noChangeAspect="1"/>
        </xdr:cNvPicPr>
      </xdr:nvPicPr>
      <xdr:blipFill rotWithShape="1">
        <a:blip xmlns:r="http://schemas.openxmlformats.org/officeDocument/2006/relationships" r:embed="rId7"/>
        <a:srcRect t="11277" b="12060"/>
        <a:stretch/>
      </xdr:blipFill>
      <xdr:spPr>
        <a:xfrm>
          <a:off x="3538521" y="0"/>
          <a:ext cx="3991152" cy="1219779"/>
        </a:xfrm>
        <a:prstGeom prst="rect">
          <a:avLst/>
        </a:prstGeom>
      </xdr:spPr>
    </xdr:pic>
    <xdr:clientData/>
  </xdr:twoCellAnchor>
  <xdr:twoCellAnchor>
    <xdr:from>
      <xdr:col>4</xdr:col>
      <xdr:colOff>714375</xdr:colOff>
      <xdr:row>27</xdr:row>
      <xdr:rowOff>142875</xdr:rowOff>
    </xdr:from>
    <xdr:to>
      <xdr:col>8</xdr:col>
      <xdr:colOff>600075</xdr:colOff>
      <xdr:row>30</xdr:row>
      <xdr:rowOff>152400</xdr:rowOff>
    </xdr:to>
    <xdr:sp macro="" textlink="">
      <xdr:nvSpPr>
        <xdr:cNvPr id="17" name="16 Rectángulo redondeado">
          <a:hlinkClick xmlns:r="http://schemas.openxmlformats.org/officeDocument/2006/relationships" r:id="rId8"/>
          <a:extLst>
            <a:ext uri="{FF2B5EF4-FFF2-40B4-BE49-F238E27FC236}">
              <a16:creationId xmlns:a16="http://schemas.microsoft.com/office/drawing/2014/main" xmlns="" id="{00000000-0008-0000-0000-000011000000}"/>
            </a:ext>
          </a:extLst>
        </xdr:cNvPr>
        <xdr:cNvSpPr/>
      </xdr:nvSpPr>
      <xdr:spPr>
        <a:xfrm>
          <a:off x="4248150" y="5238750"/>
          <a:ext cx="2933700" cy="581025"/>
        </a:xfrm>
        <a:prstGeom prst="roundRect">
          <a:avLst/>
        </a:prstGeom>
        <a:solidFill>
          <a:srgbClr val="FFC00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accent1">
                  <a:lumMod val="50000"/>
                </a:schemeClr>
              </a:solidFill>
              <a:latin typeface="Gill Sans MT" pitchFamily="34" charset="0"/>
            </a:rPr>
            <a:t>Estructura</a:t>
          </a:r>
          <a:r>
            <a:rPr lang="es-CO" sz="1400" b="1" baseline="0">
              <a:solidFill>
                <a:schemeClr val="accent1">
                  <a:lumMod val="50000"/>
                </a:schemeClr>
              </a:solidFill>
              <a:latin typeface="Gill Sans MT" pitchFamily="34" charset="0"/>
            </a:rPr>
            <a:t> independientes Dto.</a:t>
          </a:r>
        </a:p>
        <a:p>
          <a:pPr algn="ctr"/>
          <a:r>
            <a:rPr lang="es-CO" sz="1400" b="1" baseline="0">
              <a:solidFill>
                <a:schemeClr val="accent1">
                  <a:lumMod val="50000"/>
                </a:schemeClr>
              </a:solidFill>
              <a:latin typeface="Gill Sans MT" pitchFamily="34" charset="0"/>
            </a:rPr>
            <a:t>723</a:t>
          </a:r>
          <a:endParaRPr lang="es-CO" sz="1400" b="1">
            <a:solidFill>
              <a:schemeClr val="accent1">
                <a:lumMod val="50000"/>
              </a:schemeClr>
            </a:solidFill>
            <a:latin typeface="Gill Sans MT" pitchFamily="34" charset="0"/>
          </a:endParaRPr>
        </a:p>
      </xdr:txBody>
    </xdr:sp>
    <xdr:clientData/>
  </xdr:twoCellAnchor>
  <xdr:twoCellAnchor>
    <xdr:from>
      <xdr:col>4</xdr:col>
      <xdr:colOff>124751</xdr:colOff>
      <xdr:row>28</xdr:row>
      <xdr:rowOff>35920</xdr:rowOff>
    </xdr:from>
    <xdr:to>
      <xdr:col>4</xdr:col>
      <xdr:colOff>527732</xdr:colOff>
      <xdr:row>30</xdr:row>
      <xdr:rowOff>28593</xdr:rowOff>
    </xdr:to>
    <xdr:sp macro="" textlink="">
      <xdr:nvSpPr>
        <xdr:cNvPr id="19" name="18 Elipse">
          <a:extLst>
            <a:ext uri="{FF2B5EF4-FFF2-40B4-BE49-F238E27FC236}">
              <a16:creationId xmlns:a16="http://schemas.microsoft.com/office/drawing/2014/main" xmlns="" id="{00000000-0008-0000-0000-000013000000}"/>
            </a:ext>
          </a:extLst>
        </xdr:cNvPr>
        <xdr:cNvSpPr/>
      </xdr:nvSpPr>
      <xdr:spPr>
        <a:xfrm>
          <a:off x="3658526" y="5322295"/>
          <a:ext cx="402981" cy="373673"/>
        </a:xfrm>
        <a:prstGeom prst="ellipse">
          <a:avLst/>
        </a:prstGeom>
        <a:solidFill>
          <a:srgbClr val="00B05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accent1">
                  <a:lumMod val="50000"/>
                </a:schemeClr>
              </a:solidFill>
              <a:latin typeface="Gill Sans MT" pitchFamily="34" charset="0"/>
            </a:rPr>
            <a:t>5</a:t>
          </a:r>
        </a:p>
      </xdr:txBody>
    </xdr:sp>
    <xdr:clientData/>
  </xdr:twoCellAnchor>
  <xdr:twoCellAnchor editAs="oneCell">
    <xdr:from>
      <xdr:col>0</xdr:col>
      <xdr:colOff>355859</xdr:colOff>
      <xdr:row>6</xdr:row>
      <xdr:rowOff>225165</xdr:rowOff>
    </xdr:from>
    <xdr:to>
      <xdr:col>0</xdr:col>
      <xdr:colOff>800100</xdr:colOff>
      <xdr:row>38</xdr:row>
      <xdr:rowOff>112453</xdr:rowOff>
    </xdr:to>
    <xdr:pic>
      <xdr:nvPicPr>
        <xdr:cNvPr id="2" name="1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rot="16200000">
          <a:off x="-2449383" y="4078157"/>
          <a:ext cx="6054726" cy="444241"/>
        </a:xfrm>
        <a:prstGeom prst="rect">
          <a:avLst/>
        </a:prstGeom>
      </xdr:spPr>
    </xdr:pic>
    <xdr:clientData/>
  </xdr:twoCellAnchor>
  <xdr:twoCellAnchor>
    <xdr:from>
      <xdr:col>4</xdr:col>
      <xdr:colOff>117708</xdr:colOff>
      <xdr:row>39</xdr:row>
      <xdr:rowOff>133122</xdr:rowOff>
    </xdr:from>
    <xdr:to>
      <xdr:col>4</xdr:col>
      <xdr:colOff>520689</xdr:colOff>
      <xdr:row>41</xdr:row>
      <xdr:rowOff>120911</xdr:rowOff>
    </xdr:to>
    <xdr:sp macro="" textlink="">
      <xdr:nvSpPr>
        <xdr:cNvPr id="3" name="14 Elipse">
          <a:extLst>
            <a:ext uri="{FF2B5EF4-FFF2-40B4-BE49-F238E27FC236}">
              <a16:creationId xmlns:a16="http://schemas.microsoft.com/office/drawing/2014/main" xmlns="" id="{00000000-0008-0000-0000-000003000000}"/>
            </a:ext>
          </a:extLst>
        </xdr:cNvPr>
        <xdr:cNvSpPr/>
      </xdr:nvSpPr>
      <xdr:spPr>
        <a:xfrm>
          <a:off x="3096435" y="7527986"/>
          <a:ext cx="402981" cy="368789"/>
        </a:xfrm>
        <a:prstGeom prst="ellipse">
          <a:avLst/>
        </a:prstGeom>
        <a:solidFill>
          <a:srgbClr val="00B05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accent1">
                  <a:lumMod val="50000"/>
                </a:schemeClr>
              </a:solidFill>
              <a:latin typeface="Gill Sans MT" pitchFamily="34" charset="0"/>
            </a:rPr>
            <a:t>8</a:t>
          </a:r>
        </a:p>
      </xdr:txBody>
    </xdr:sp>
    <xdr:clientData/>
  </xdr:twoCellAnchor>
  <xdr:twoCellAnchor>
    <xdr:from>
      <xdr:col>4</xdr:col>
      <xdr:colOff>739012</xdr:colOff>
      <xdr:row>38</xdr:row>
      <xdr:rowOff>123265</xdr:rowOff>
    </xdr:from>
    <xdr:to>
      <xdr:col>8</xdr:col>
      <xdr:colOff>624712</xdr:colOff>
      <xdr:row>42</xdr:row>
      <xdr:rowOff>89647</xdr:rowOff>
    </xdr:to>
    <xdr:sp macro="" textlink="">
      <xdr:nvSpPr>
        <xdr:cNvPr id="18" name="8 Rectángulo redondeado">
          <a:hlinkClick xmlns:r="http://schemas.openxmlformats.org/officeDocument/2006/relationships" r:id="rId10" tooltip="IR"/>
          <a:extLst>
            <a:ext uri="{FF2B5EF4-FFF2-40B4-BE49-F238E27FC236}">
              <a16:creationId xmlns:a16="http://schemas.microsoft.com/office/drawing/2014/main" xmlns="" id="{00000000-0008-0000-0000-000012000000}"/>
            </a:ext>
          </a:extLst>
        </xdr:cNvPr>
        <xdr:cNvSpPr/>
      </xdr:nvSpPr>
      <xdr:spPr>
        <a:xfrm>
          <a:off x="3708571" y="7328647"/>
          <a:ext cx="2933700" cy="728382"/>
        </a:xfrm>
        <a:prstGeom prst="roundRect">
          <a:avLst/>
        </a:prstGeom>
        <a:solidFill>
          <a:srgbClr val="FFC00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accent1">
                  <a:lumMod val="50000"/>
                </a:schemeClr>
              </a:solidFill>
              <a:latin typeface="Gill Sans MT" pitchFamily="34" charset="0"/>
            </a:rPr>
            <a:t>Formulario</a:t>
          </a:r>
          <a:r>
            <a:rPr lang="es-CO" sz="1200" b="1" baseline="0">
              <a:solidFill>
                <a:schemeClr val="accent1">
                  <a:lumMod val="50000"/>
                </a:schemeClr>
              </a:solidFill>
              <a:latin typeface="Gill Sans MT" pitchFamily="34" charset="0"/>
            </a:rPr>
            <a:t> de Afiliación de Trabajadores Independientes Voluntarios</a:t>
          </a:r>
          <a:endParaRPr lang="es-CO" sz="1200" b="1">
            <a:solidFill>
              <a:schemeClr val="accent1">
                <a:lumMod val="50000"/>
              </a:schemeClr>
            </a:solidFill>
            <a:latin typeface="Gill Sans MT" pitchFamily="34" charset="0"/>
          </a:endParaRPr>
        </a:p>
      </xdr:txBody>
    </xdr:sp>
    <xdr:clientData/>
  </xdr:twoCellAnchor>
  <xdr:twoCellAnchor>
    <xdr:from>
      <xdr:col>4</xdr:col>
      <xdr:colOff>117708</xdr:colOff>
      <xdr:row>43</xdr:row>
      <xdr:rowOff>133122</xdr:rowOff>
    </xdr:from>
    <xdr:to>
      <xdr:col>4</xdr:col>
      <xdr:colOff>520689</xdr:colOff>
      <xdr:row>45</xdr:row>
      <xdr:rowOff>120911</xdr:rowOff>
    </xdr:to>
    <xdr:sp macro="" textlink="">
      <xdr:nvSpPr>
        <xdr:cNvPr id="20" name="14 Elipse">
          <a:extLst>
            <a:ext uri="{FF2B5EF4-FFF2-40B4-BE49-F238E27FC236}">
              <a16:creationId xmlns:a16="http://schemas.microsoft.com/office/drawing/2014/main" xmlns="" id="{00000000-0008-0000-0000-000014000000}"/>
            </a:ext>
          </a:extLst>
        </xdr:cNvPr>
        <xdr:cNvSpPr/>
      </xdr:nvSpPr>
      <xdr:spPr>
        <a:xfrm>
          <a:off x="3087267" y="8291004"/>
          <a:ext cx="402981" cy="368789"/>
        </a:xfrm>
        <a:prstGeom prst="ellipse">
          <a:avLst/>
        </a:prstGeom>
        <a:solidFill>
          <a:srgbClr val="00B05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accent1">
                  <a:lumMod val="50000"/>
                </a:schemeClr>
              </a:solidFill>
              <a:latin typeface="Gill Sans MT" pitchFamily="34" charset="0"/>
            </a:rPr>
            <a:t>9</a:t>
          </a:r>
        </a:p>
      </xdr:txBody>
    </xdr:sp>
    <xdr:clientData/>
  </xdr:twoCellAnchor>
  <xdr:twoCellAnchor>
    <xdr:from>
      <xdr:col>4</xdr:col>
      <xdr:colOff>732900</xdr:colOff>
      <xdr:row>43</xdr:row>
      <xdr:rowOff>32767</xdr:rowOff>
    </xdr:from>
    <xdr:to>
      <xdr:col>8</xdr:col>
      <xdr:colOff>618600</xdr:colOff>
      <xdr:row>46</xdr:row>
      <xdr:rowOff>42292</xdr:rowOff>
    </xdr:to>
    <xdr:sp macro="" textlink="">
      <xdr:nvSpPr>
        <xdr:cNvPr id="22" name="8 Rectángulo redondeado">
          <a:hlinkClick xmlns:r="http://schemas.openxmlformats.org/officeDocument/2006/relationships" r:id="rId11" tooltip="Ir"/>
          <a:extLst>
            <a:ext uri="{FF2B5EF4-FFF2-40B4-BE49-F238E27FC236}">
              <a16:creationId xmlns:a16="http://schemas.microsoft.com/office/drawing/2014/main" xmlns="" id="{00000000-0008-0000-0000-000016000000}"/>
            </a:ext>
          </a:extLst>
        </xdr:cNvPr>
        <xdr:cNvSpPr/>
      </xdr:nvSpPr>
      <xdr:spPr>
        <a:xfrm>
          <a:off x="3702459" y="8190649"/>
          <a:ext cx="2933700" cy="581025"/>
        </a:xfrm>
        <a:prstGeom prst="roundRect">
          <a:avLst/>
        </a:prstGeom>
        <a:solidFill>
          <a:srgbClr val="FFC00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chemeClr val="accent1">
                  <a:lumMod val="50000"/>
                </a:schemeClr>
              </a:solidFill>
              <a:latin typeface="Gill Sans MT" pitchFamily="34" charset="0"/>
            </a:rPr>
            <a:t>Instructivo Formulario de Afiliación de Trabajadores Independientes</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207021</xdr:colOff>
      <xdr:row>30</xdr:row>
      <xdr:rowOff>21738</xdr:rowOff>
    </xdr:to>
    <xdr:pic>
      <xdr:nvPicPr>
        <xdr:cNvPr id="2" name="7 Imagen">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2850979" y="3041479"/>
          <a:ext cx="6152820" cy="450861"/>
        </a:xfrm>
        <a:prstGeom prst="rect">
          <a:avLst/>
        </a:prstGeom>
      </xdr:spPr>
    </xdr:pic>
    <xdr:clientData/>
  </xdr:twoCellAnchor>
  <xdr:twoCellAnchor editAs="oneCell">
    <xdr:from>
      <xdr:col>2</xdr:col>
      <xdr:colOff>47625</xdr:colOff>
      <xdr:row>1</xdr:row>
      <xdr:rowOff>142875</xdr:rowOff>
    </xdr:from>
    <xdr:to>
      <xdr:col>8</xdr:col>
      <xdr:colOff>92556</xdr:colOff>
      <xdr:row>4</xdr:row>
      <xdr:rowOff>60741</xdr:rowOff>
    </xdr:to>
    <xdr:pic>
      <xdr:nvPicPr>
        <xdr:cNvPr id="3" name="Imagen 5">
          <a:extLst>
            <a:ext uri="{FF2B5EF4-FFF2-40B4-BE49-F238E27FC236}">
              <a16:creationId xmlns:a16="http://schemas.microsoft.com/office/drawing/2014/main" xmlns="" id="{00000000-0008-0000-0A00-000003000000}"/>
            </a:ext>
          </a:extLst>
        </xdr:cNvPr>
        <xdr:cNvPicPr>
          <a:picLocks noChangeAspect="1"/>
        </xdr:cNvPicPr>
      </xdr:nvPicPr>
      <xdr:blipFill>
        <a:blip xmlns:r="http://schemas.openxmlformats.org/officeDocument/2006/relationships" r:embed="rId2"/>
        <a:stretch>
          <a:fillRect/>
        </a:stretch>
      </xdr:blipFill>
      <xdr:spPr>
        <a:xfrm>
          <a:off x="542925" y="342900"/>
          <a:ext cx="1527021" cy="786546"/>
        </a:xfrm>
        <a:prstGeom prst="rect">
          <a:avLst/>
        </a:prstGeom>
      </xdr:spPr>
    </xdr:pic>
    <xdr:clientData/>
  </xdr:twoCellAnchor>
  <xdr:twoCellAnchor>
    <xdr:from>
      <xdr:col>50</xdr:col>
      <xdr:colOff>190500</xdr:colOff>
      <xdr:row>0</xdr:row>
      <xdr:rowOff>23812</xdr:rowOff>
    </xdr:from>
    <xdr:to>
      <xdr:col>58</xdr:col>
      <xdr:colOff>55387</xdr:colOff>
      <xdr:row>1</xdr:row>
      <xdr:rowOff>41130</xdr:rowOff>
    </xdr:to>
    <xdr:sp macro="" textlink="">
      <xdr:nvSpPr>
        <xdr:cNvPr id="4" name="3 Rectángulo redondeado">
          <a:hlinkClick xmlns:r="http://schemas.openxmlformats.org/officeDocument/2006/relationships" r:id="rId3"/>
          <a:extLst>
            <a:ext uri="{FF2B5EF4-FFF2-40B4-BE49-F238E27FC236}">
              <a16:creationId xmlns:a16="http://schemas.microsoft.com/office/drawing/2014/main" xmlns="" id="{00000000-0008-0000-0A00-000004000000}"/>
            </a:ext>
          </a:extLst>
        </xdr:cNvPr>
        <xdr:cNvSpPr/>
      </xdr:nvSpPr>
      <xdr:spPr>
        <a:xfrm>
          <a:off x="12692063" y="23812"/>
          <a:ext cx="1865137" cy="219724"/>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200" b="1">
              <a:solidFill>
                <a:schemeClr val="accent5">
                  <a:lumMod val="75000"/>
                </a:schemeClr>
              </a:solidFill>
              <a:latin typeface="Gill Sans MT" pitchFamily="34" charset="0"/>
            </a:rPr>
            <a:t>Regresar al Índice</a:t>
          </a:r>
          <a:endParaRPr lang="es-CO" sz="1400" b="1">
            <a:solidFill>
              <a:schemeClr val="accent5">
                <a:lumMod val="75000"/>
              </a:schemeClr>
            </a:solidFill>
            <a:latin typeface="Gill Sans MT" pitchFamily="34" charset="0"/>
          </a:endParaRPr>
        </a:p>
      </xdr:txBody>
    </xdr:sp>
    <xdr:clientData/>
  </xdr:twoCellAnchor>
  <xdr:oneCellAnchor>
    <xdr:from>
      <xdr:col>47</xdr:col>
      <xdr:colOff>605118</xdr:colOff>
      <xdr:row>59</xdr:row>
      <xdr:rowOff>0</xdr:rowOff>
    </xdr:from>
    <xdr:ext cx="184731" cy="264560"/>
    <xdr:sp macro="" textlink="">
      <xdr:nvSpPr>
        <xdr:cNvPr id="13" name="4 CuadroTexto">
          <a:extLst>
            <a:ext uri="{FF2B5EF4-FFF2-40B4-BE49-F238E27FC236}">
              <a16:creationId xmlns:a16="http://schemas.microsoft.com/office/drawing/2014/main" xmlns="" id="{00000000-0008-0000-0A00-00000D000000}"/>
            </a:ext>
          </a:extLst>
        </xdr:cNvPr>
        <xdr:cNvSpPr txBox="1"/>
      </xdr:nvSpPr>
      <xdr:spPr>
        <a:xfrm>
          <a:off x="15835593" y="205891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39</xdr:col>
      <xdr:colOff>60532</xdr:colOff>
      <xdr:row>20</xdr:row>
      <xdr:rowOff>22512</xdr:rowOff>
    </xdr:from>
    <xdr:to>
      <xdr:col>43</xdr:col>
      <xdr:colOff>100853</xdr:colOff>
      <xdr:row>22</xdr:row>
      <xdr:rowOff>76941</xdr:rowOff>
    </xdr:to>
    <xdr:sp macro="" textlink="">
      <xdr:nvSpPr>
        <xdr:cNvPr id="15" name="7 Rectángulo redondeado">
          <a:hlinkClick xmlns:r="http://schemas.openxmlformats.org/officeDocument/2006/relationships" r:id="rId4" tooltip="IR"/>
          <a:extLst>
            <a:ext uri="{FF2B5EF4-FFF2-40B4-BE49-F238E27FC236}">
              <a16:creationId xmlns:a16="http://schemas.microsoft.com/office/drawing/2014/main" xmlns="" id="{00000000-0008-0000-0A00-00000F000000}"/>
            </a:ext>
          </a:extLst>
        </xdr:cNvPr>
        <xdr:cNvSpPr/>
      </xdr:nvSpPr>
      <xdr:spPr>
        <a:xfrm>
          <a:off x="10044973" y="4381600"/>
          <a:ext cx="1183321" cy="457841"/>
        </a:xfrm>
        <a:prstGeom prst="roundRect">
          <a:avLst/>
        </a:prstGeom>
        <a:solidFill>
          <a:srgbClr val="FFC00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1">
              <a:solidFill>
                <a:schemeClr val="accent5">
                  <a:lumMod val="75000"/>
                </a:schemeClr>
              </a:solidFill>
              <a:latin typeface="+mn-lt"/>
            </a:rPr>
            <a:t>Consultar Codigo de Ocupación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66675</xdr:colOff>
      <xdr:row>0</xdr:row>
      <xdr:rowOff>0</xdr:rowOff>
    </xdr:from>
    <xdr:to>
      <xdr:col>10</xdr:col>
      <xdr:colOff>209550</xdr:colOff>
      <xdr:row>1</xdr:row>
      <xdr:rowOff>0</xdr:rowOff>
    </xdr:to>
    <xdr:sp macro="" textlink="">
      <xdr:nvSpPr>
        <xdr:cNvPr id="2" name="2 Rectángulo redondeado">
          <a:hlinkClick xmlns:r="http://schemas.openxmlformats.org/officeDocument/2006/relationships" r:id="rId1"/>
          <a:extLst>
            <a:ext uri="{FF2B5EF4-FFF2-40B4-BE49-F238E27FC236}">
              <a16:creationId xmlns:a16="http://schemas.microsoft.com/office/drawing/2014/main" xmlns="" id="{00000000-0008-0000-0B00-000002000000}"/>
            </a:ext>
          </a:extLst>
        </xdr:cNvPr>
        <xdr:cNvSpPr/>
      </xdr:nvSpPr>
      <xdr:spPr>
        <a:xfrm>
          <a:off x="6343650" y="0"/>
          <a:ext cx="1590675" cy="428625"/>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200" b="1">
              <a:solidFill>
                <a:schemeClr val="accent5">
                  <a:lumMod val="75000"/>
                </a:schemeClr>
              </a:solidFill>
              <a:latin typeface="Gill Sans MT" pitchFamily="34" charset="0"/>
            </a:rPr>
            <a:t>Regresar</a:t>
          </a:r>
          <a:r>
            <a:rPr lang="es-CO" sz="1200" b="1" baseline="0">
              <a:solidFill>
                <a:schemeClr val="accent5">
                  <a:lumMod val="75000"/>
                </a:schemeClr>
              </a:solidFill>
              <a:latin typeface="Gill Sans MT" pitchFamily="34" charset="0"/>
            </a:rPr>
            <a:t> </a:t>
          </a:r>
          <a:r>
            <a:rPr lang="es-CO" sz="1200" b="1">
              <a:solidFill>
                <a:schemeClr val="accent5">
                  <a:lumMod val="75000"/>
                </a:schemeClr>
              </a:solidFill>
              <a:latin typeface="Gill Sans MT" pitchFamily="34" charset="0"/>
            </a:rPr>
            <a:t>al Índice</a:t>
          </a:r>
          <a:endParaRPr lang="es-CO" sz="1400" b="1">
            <a:solidFill>
              <a:schemeClr val="accent5">
                <a:lumMod val="75000"/>
              </a:schemeClr>
            </a:solidFill>
            <a:latin typeface="Gill Sans MT"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142875</xdr:colOff>
      <xdr:row>0</xdr:row>
      <xdr:rowOff>47625</xdr:rowOff>
    </xdr:from>
    <xdr:to>
      <xdr:col>5</xdr:col>
      <xdr:colOff>678657</xdr:colOff>
      <xdr:row>0</xdr:row>
      <xdr:rowOff>321468</xdr:rowOff>
    </xdr:to>
    <xdr:sp macro="" textlink="">
      <xdr:nvSpPr>
        <xdr:cNvPr id="2" name="CuadroTexto 1">
          <a:hlinkClick xmlns:r="http://schemas.openxmlformats.org/officeDocument/2006/relationships" r:id="rId1" tooltip="IR"/>
          <a:extLst>
            <a:ext uri="{FF2B5EF4-FFF2-40B4-BE49-F238E27FC236}">
              <a16:creationId xmlns:a16="http://schemas.microsoft.com/office/drawing/2014/main" xmlns="" id="{00000000-0008-0000-0D00-000002000000}"/>
            </a:ext>
          </a:extLst>
        </xdr:cNvPr>
        <xdr:cNvSpPr txBox="1"/>
      </xdr:nvSpPr>
      <xdr:spPr>
        <a:xfrm>
          <a:off x="10429875" y="47625"/>
          <a:ext cx="2059782" cy="273843"/>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ctr"/>
        <a:lstStyle/>
        <a:p>
          <a:pPr algn="ctr"/>
          <a:r>
            <a:rPr lang="es-CO" sz="1100"/>
            <a:t>Regresar</a:t>
          </a:r>
          <a:r>
            <a:rPr lang="es-CO" sz="1100" baseline="0"/>
            <a:t> al formulario</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161925</xdr:colOff>
      <xdr:row>23</xdr:row>
      <xdr:rowOff>152400</xdr:rowOff>
    </xdr:from>
    <xdr:ext cx="184731" cy="264560"/>
    <xdr:sp macro="" textlink="">
      <xdr:nvSpPr>
        <xdr:cNvPr id="3" name="2 CuadroTexto">
          <a:extLst>
            <a:ext uri="{FF2B5EF4-FFF2-40B4-BE49-F238E27FC236}">
              <a16:creationId xmlns:a16="http://schemas.microsoft.com/office/drawing/2014/main" xmlns="" id="{00000000-0008-0000-0200-000003000000}"/>
            </a:ext>
          </a:extLst>
        </xdr:cNvPr>
        <xdr:cNvSpPr txBox="1"/>
      </xdr:nvSpPr>
      <xdr:spPr>
        <a:xfrm>
          <a:off x="6648450" y="352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3</xdr:col>
      <xdr:colOff>32349</xdr:colOff>
      <xdr:row>25</xdr:row>
      <xdr:rowOff>17972</xdr:rowOff>
    </xdr:from>
    <xdr:to>
      <xdr:col>5</xdr:col>
      <xdr:colOff>316301</xdr:colOff>
      <xdr:row>26</xdr:row>
      <xdr:rowOff>283951</xdr:rowOff>
    </xdr:to>
    <xdr:sp macro="" textlink="">
      <xdr:nvSpPr>
        <xdr:cNvPr id="8" name="7 Rectángulo redondeado">
          <a:hlinkClick xmlns:r="http://schemas.openxmlformats.org/officeDocument/2006/relationships" r:id="rId1"/>
          <a:extLst>
            <a:ext uri="{FF2B5EF4-FFF2-40B4-BE49-F238E27FC236}">
              <a16:creationId xmlns:a16="http://schemas.microsoft.com/office/drawing/2014/main" xmlns="" id="{00000000-0008-0000-0200-000008000000}"/>
            </a:ext>
          </a:extLst>
        </xdr:cNvPr>
        <xdr:cNvSpPr/>
      </xdr:nvSpPr>
      <xdr:spPr>
        <a:xfrm>
          <a:off x="373811" y="3996906"/>
          <a:ext cx="1408981" cy="456479"/>
        </a:xfrm>
        <a:prstGeom prst="roundRect">
          <a:avLst/>
        </a:prstGeom>
        <a:solidFill>
          <a:srgbClr val="FFC00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b="1">
              <a:solidFill>
                <a:schemeClr val="accent5">
                  <a:lumMod val="75000"/>
                </a:schemeClr>
              </a:solidFill>
              <a:latin typeface="+mn-lt"/>
            </a:rPr>
            <a:t>1.</a:t>
          </a:r>
          <a:r>
            <a:rPr lang="es-CO" sz="1000" b="1" baseline="0">
              <a:solidFill>
                <a:schemeClr val="accent5">
                  <a:lumMod val="75000"/>
                </a:schemeClr>
              </a:solidFill>
              <a:latin typeface="+mn-lt"/>
            </a:rPr>
            <a:t> C</a:t>
          </a:r>
          <a:r>
            <a:rPr lang="es-CO" sz="1000" b="1">
              <a:solidFill>
                <a:schemeClr val="accent5">
                  <a:lumMod val="75000"/>
                </a:schemeClr>
              </a:solidFill>
              <a:latin typeface="+mn-lt"/>
            </a:rPr>
            <a:t>ódigo de</a:t>
          </a:r>
          <a:r>
            <a:rPr lang="es-CO" sz="1000" b="1" baseline="0">
              <a:solidFill>
                <a:schemeClr val="accent5">
                  <a:lumMod val="75000"/>
                </a:schemeClr>
              </a:solidFill>
              <a:latin typeface="+mn-lt"/>
            </a:rPr>
            <a:t> actividad económica principal</a:t>
          </a:r>
          <a:endParaRPr lang="es-CO" sz="1000" b="1">
            <a:solidFill>
              <a:schemeClr val="accent5">
                <a:lumMod val="75000"/>
              </a:schemeClr>
            </a:solidFill>
            <a:latin typeface="+mn-lt"/>
          </a:endParaRPr>
        </a:p>
      </xdr:txBody>
    </xdr:sp>
    <xdr:clientData/>
  </xdr:twoCellAnchor>
  <xdr:twoCellAnchor>
    <xdr:from>
      <xdr:col>44</xdr:col>
      <xdr:colOff>394607</xdr:colOff>
      <xdr:row>1</xdr:row>
      <xdr:rowOff>0</xdr:rowOff>
    </xdr:from>
    <xdr:to>
      <xdr:col>49</xdr:col>
      <xdr:colOff>112939</xdr:colOff>
      <xdr:row>2</xdr:row>
      <xdr:rowOff>0</xdr:rowOff>
    </xdr:to>
    <xdr:sp macro="" textlink="">
      <xdr:nvSpPr>
        <xdr:cNvPr id="10" name="9 Rectángulo redondeado">
          <a:hlinkClick xmlns:r="http://schemas.openxmlformats.org/officeDocument/2006/relationships" r:id="rId2"/>
          <a:extLst>
            <a:ext uri="{FF2B5EF4-FFF2-40B4-BE49-F238E27FC236}">
              <a16:creationId xmlns:a16="http://schemas.microsoft.com/office/drawing/2014/main" xmlns="" id="{00000000-0008-0000-0200-00000A000000}"/>
            </a:ext>
          </a:extLst>
        </xdr:cNvPr>
        <xdr:cNvSpPr/>
      </xdr:nvSpPr>
      <xdr:spPr>
        <a:xfrm>
          <a:off x="15280821" y="163286"/>
          <a:ext cx="1800225" cy="314325"/>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200" b="1">
              <a:solidFill>
                <a:schemeClr val="accent5">
                  <a:lumMod val="75000"/>
                </a:schemeClr>
              </a:solidFill>
              <a:latin typeface="Gill Sans MT" pitchFamily="34" charset="0"/>
            </a:rPr>
            <a:t>Regresar al Índice</a:t>
          </a:r>
          <a:endParaRPr lang="es-CO" sz="1400" b="1">
            <a:solidFill>
              <a:schemeClr val="accent5">
                <a:lumMod val="75000"/>
              </a:schemeClr>
            </a:solidFill>
            <a:latin typeface="Gill Sans MT" pitchFamily="34" charset="0"/>
          </a:endParaRPr>
        </a:p>
      </xdr:txBody>
    </xdr:sp>
    <xdr:clientData/>
  </xdr:twoCellAnchor>
  <xdr:oneCellAnchor>
    <xdr:from>
      <xdr:col>40</xdr:col>
      <xdr:colOff>605118</xdr:colOff>
      <xdr:row>40</xdr:row>
      <xdr:rowOff>862853</xdr:rowOff>
    </xdr:from>
    <xdr:ext cx="184731" cy="264560"/>
    <xdr:sp macro="" textlink="">
      <xdr:nvSpPr>
        <xdr:cNvPr id="11" name="10 CuadroTexto">
          <a:extLst>
            <a:ext uri="{FF2B5EF4-FFF2-40B4-BE49-F238E27FC236}">
              <a16:creationId xmlns:a16="http://schemas.microsoft.com/office/drawing/2014/main" xmlns="" id="{00000000-0008-0000-0200-00000B000000}"/>
            </a:ext>
          </a:extLst>
        </xdr:cNvPr>
        <xdr:cNvSpPr txBox="1"/>
      </xdr:nvSpPr>
      <xdr:spPr>
        <a:xfrm>
          <a:off x="14802971" y="809064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15</xdr:col>
      <xdr:colOff>32349</xdr:colOff>
      <xdr:row>28</xdr:row>
      <xdr:rowOff>17972</xdr:rowOff>
    </xdr:from>
    <xdr:to>
      <xdr:col>17</xdr:col>
      <xdr:colOff>316301</xdr:colOff>
      <xdr:row>29</xdr:row>
      <xdr:rowOff>283951</xdr:rowOff>
    </xdr:to>
    <xdr:sp macro="" textlink="">
      <xdr:nvSpPr>
        <xdr:cNvPr id="19" name="18 Rectángulo redondeado">
          <a:hlinkClick xmlns:r="http://schemas.openxmlformats.org/officeDocument/2006/relationships" r:id="rId1"/>
          <a:extLst>
            <a:ext uri="{FF2B5EF4-FFF2-40B4-BE49-F238E27FC236}">
              <a16:creationId xmlns:a16="http://schemas.microsoft.com/office/drawing/2014/main" xmlns="" id="{00000000-0008-0000-0200-000013000000}"/>
            </a:ext>
          </a:extLst>
        </xdr:cNvPr>
        <xdr:cNvSpPr/>
      </xdr:nvSpPr>
      <xdr:spPr>
        <a:xfrm>
          <a:off x="379731" y="4545148"/>
          <a:ext cx="1404541" cy="456479"/>
        </a:xfrm>
        <a:prstGeom prst="roundRect">
          <a:avLst/>
        </a:prstGeom>
        <a:solidFill>
          <a:srgbClr val="FFC00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b="1">
              <a:solidFill>
                <a:schemeClr val="accent5">
                  <a:lumMod val="75000"/>
                </a:schemeClr>
              </a:solidFill>
              <a:latin typeface="+mn-lt"/>
            </a:rPr>
            <a:t>3.</a:t>
          </a:r>
          <a:r>
            <a:rPr lang="es-CO" sz="1000" b="1" baseline="0">
              <a:solidFill>
                <a:schemeClr val="accent5">
                  <a:lumMod val="75000"/>
                </a:schemeClr>
              </a:solidFill>
              <a:latin typeface="+mn-lt"/>
            </a:rPr>
            <a:t> C</a:t>
          </a:r>
          <a:r>
            <a:rPr lang="es-CO" sz="1000" b="1">
              <a:solidFill>
                <a:schemeClr val="accent5">
                  <a:lumMod val="75000"/>
                </a:schemeClr>
              </a:solidFill>
              <a:latin typeface="+mn-lt"/>
            </a:rPr>
            <a:t>ódigo de</a:t>
          </a:r>
          <a:r>
            <a:rPr lang="es-CO" sz="1000" b="1" baseline="0">
              <a:solidFill>
                <a:schemeClr val="accent5">
                  <a:lumMod val="75000"/>
                </a:schemeClr>
              </a:solidFill>
              <a:latin typeface="+mn-lt"/>
            </a:rPr>
            <a:t> actividad económica principal</a:t>
          </a:r>
          <a:endParaRPr lang="es-CO" sz="1000" b="1">
            <a:solidFill>
              <a:schemeClr val="accent5">
                <a:lumMod val="75000"/>
              </a:schemeClr>
            </a:solidFill>
            <a:latin typeface="+mn-lt"/>
          </a:endParaRPr>
        </a:p>
      </xdr:txBody>
    </xdr:sp>
    <xdr:clientData/>
  </xdr:twoCellAnchor>
  <xdr:twoCellAnchor editAs="oneCell">
    <xdr:from>
      <xdr:col>2</xdr:col>
      <xdr:colOff>32900</xdr:colOff>
      <xdr:row>3</xdr:row>
      <xdr:rowOff>127605</xdr:rowOff>
    </xdr:from>
    <xdr:to>
      <xdr:col>6</xdr:col>
      <xdr:colOff>1284</xdr:colOff>
      <xdr:row>6</xdr:row>
      <xdr:rowOff>204106</xdr:rowOff>
    </xdr:to>
    <xdr:pic>
      <xdr:nvPicPr>
        <xdr:cNvPr id="6" name="Imagen 5">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3"/>
        <a:stretch>
          <a:fillRect/>
        </a:stretch>
      </xdr:blipFill>
      <xdr:spPr>
        <a:xfrm>
          <a:off x="742945" y="699105"/>
          <a:ext cx="1527021" cy="786546"/>
        </a:xfrm>
        <a:prstGeom prst="rect">
          <a:avLst/>
        </a:prstGeom>
      </xdr:spPr>
    </xdr:pic>
    <xdr:clientData/>
  </xdr:twoCellAnchor>
  <xdr:twoCellAnchor editAs="oneCell">
    <xdr:from>
      <xdr:col>0</xdr:col>
      <xdr:colOff>132863</xdr:colOff>
      <xdr:row>3</xdr:row>
      <xdr:rowOff>136079</xdr:rowOff>
    </xdr:from>
    <xdr:to>
      <xdr:col>1</xdr:col>
      <xdr:colOff>358588</xdr:colOff>
      <xdr:row>35</xdr:row>
      <xdr:rowOff>163211</xdr:rowOff>
    </xdr:to>
    <xdr:pic>
      <xdr:nvPicPr>
        <xdr:cNvPr id="4" name="3 Imagen">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rot="16200000">
          <a:off x="-2714987" y="3544223"/>
          <a:ext cx="6145544" cy="4498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66675</xdr:colOff>
      <xdr:row>0</xdr:row>
      <xdr:rowOff>0</xdr:rowOff>
    </xdr:from>
    <xdr:to>
      <xdr:col>13</xdr:col>
      <xdr:colOff>361309</xdr:colOff>
      <xdr:row>1</xdr:row>
      <xdr:rowOff>0</xdr:rowOff>
    </xdr:to>
    <xdr:sp macro="" textlink="">
      <xdr:nvSpPr>
        <xdr:cNvPr id="3" name="2 Rectángulo redondeado">
          <a:hlinkClick xmlns:r="http://schemas.openxmlformats.org/officeDocument/2006/relationships" r:id="rId1"/>
          <a:extLst>
            <a:ext uri="{FF2B5EF4-FFF2-40B4-BE49-F238E27FC236}">
              <a16:creationId xmlns:a16="http://schemas.microsoft.com/office/drawing/2014/main" xmlns="" id="{00000000-0008-0000-0300-000003000000}"/>
            </a:ext>
          </a:extLst>
        </xdr:cNvPr>
        <xdr:cNvSpPr/>
      </xdr:nvSpPr>
      <xdr:spPr>
        <a:xfrm>
          <a:off x="6562725" y="0"/>
          <a:ext cx="1818634" cy="314325"/>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200" b="1">
              <a:solidFill>
                <a:schemeClr val="accent5">
                  <a:lumMod val="75000"/>
                </a:schemeClr>
              </a:solidFill>
              <a:latin typeface="Gill Sans MT" pitchFamily="34" charset="0"/>
            </a:rPr>
            <a:t>Regresar</a:t>
          </a:r>
          <a:r>
            <a:rPr lang="es-CO" sz="1200" b="1" baseline="0">
              <a:solidFill>
                <a:schemeClr val="accent5">
                  <a:lumMod val="75000"/>
                </a:schemeClr>
              </a:solidFill>
              <a:latin typeface="Gill Sans MT" pitchFamily="34" charset="0"/>
            </a:rPr>
            <a:t> </a:t>
          </a:r>
          <a:r>
            <a:rPr lang="es-CO" sz="1200" b="1">
              <a:solidFill>
                <a:schemeClr val="accent5">
                  <a:lumMod val="75000"/>
                </a:schemeClr>
              </a:solidFill>
              <a:latin typeface="Gill Sans MT" pitchFamily="34" charset="0"/>
            </a:rPr>
            <a:t>al Índice</a:t>
          </a:r>
          <a:endParaRPr lang="es-CO" sz="1400" b="1">
            <a:solidFill>
              <a:schemeClr val="accent5">
                <a:lumMod val="75000"/>
              </a:schemeClr>
            </a:solidFill>
            <a:latin typeface="Gill Sans MT"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9525</xdr:colOff>
      <xdr:row>4</xdr:row>
      <xdr:rowOff>38100</xdr:rowOff>
    </xdr:from>
    <xdr:to>
      <xdr:col>3</xdr:col>
      <xdr:colOff>1620152</xdr:colOff>
      <xdr:row>6</xdr:row>
      <xdr:rowOff>0</xdr:rowOff>
    </xdr:to>
    <xdr:pic>
      <xdr:nvPicPr>
        <xdr:cNvPr id="2" name="Picture 5">
          <a:extLst>
            <a:ext uri="{FF2B5EF4-FFF2-40B4-BE49-F238E27FC236}">
              <a16:creationId xmlns:a16="http://schemas.microsoft.com/office/drawing/2014/main" xmlns="" id="{00000000-0008-0000-0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185" t="24908" r="19461" b="27771"/>
        <a:stretch/>
      </xdr:blipFill>
      <xdr:spPr bwMode="auto">
        <a:xfrm>
          <a:off x="133350" y="228600"/>
          <a:ext cx="1159329" cy="333375"/>
        </a:xfrm>
        <a:prstGeom prst="rect">
          <a:avLst/>
        </a:prstGeom>
        <a:noFill/>
        <a:ln>
          <a:noFill/>
        </a:ln>
      </xdr:spPr>
    </xdr:pic>
    <xdr:clientData/>
  </xdr:twoCellAnchor>
  <xdr:twoCellAnchor>
    <xdr:from>
      <xdr:col>18</xdr:col>
      <xdr:colOff>266700</xdr:colOff>
      <xdr:row>0</xdr:row>
      <xdr:rowOff>123825</xdr:rowOff>
    </xdr:from>
    <xdr:to>
      <xdr:col>22</xdr:col>
      <xdr:colOff>437509</xdr:colOff>
      <xdr:row>2</xdr:row>
      <xdr:rowOff>19050</xdr:rowOff>
    </xdr:to>
    <xdr:sp macro="" textlink="">
      <xdr:nvSpPr>
        <xdr:cNvPr id="6" name="5 Rectángulo redondeado">
          <a:hlinkClick xmlns:r="http://schemas.openxmlformats.org/officeDocument/2006/relationships" r:id="rId2"/>
          <a:extLst>
            <a:ext uri="{FF2B5EF4-FFF2-40B4-BE49-F238E27FC236}">
              <a16:creationId xmlns:a16="http://schemas.microsoft.com/office/drawing/2014/main" xmlns="" id="{00000000-0008-0000-0400-000006000000}"/>
            </a:ext>
          </a:extLst>
        </xdr:cNvPr>
        <xdr:cNvSpPr/>
      </xdr:nvSpPr>
      <xdr:spPr>
        <a:xfrm>
          <a:off x="14316075" y="123825"/>
          <a:ext cx="1818634" cy="314325"/>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200" b="1">
              <a:solidFill>
                <a:schemeClr val="accent5">
                  <a:lumMod val="75000"/>
                </a:schemeClr>
              </a:solidFill>
              <a:latin typeface="Gill Sans MT" pitchFamily="34" charset="0"/>
            </a:rPr>
            <a:t>Regresar</a:t>
          </a:r>
          <a:r>
            <a:rPr lang="es-CO" sz="1200" b="1" baseline="0">
              <a:solidFill>
                <a:schemeClr val="accent5">
                  <a:lumMod val="75000"/>
                </a:schemeClr>
              </a:solidFill>
              <a:latin typeface="Gill Sans MT" pitchFamily="34" charset="0"/>
            </a:rPr>
            <a:t> </a:t>
          </a:r>
          <a:r>
            <a:rPr lang="es-CO" sz="1200" b="1">
              <a:solidFill>
                <a:schemeClr val="accent5">
                  <a:lumMod val="75000"/>
                </a:schemeClr>
              </a:solidFill>
              <a:latin typeface="Gill Sans MT" pitchFamily="34" charset="0"/>
            </a:rPr>
            <a:t>al Índice</a:t>
          </a:r>
          <a:endParaRPr lang="es-CO" sz="1400" b="1">
            <a:solidFill>
              <a:schemeClr val="accent5">
                <a:lumMod val="75000"/>
              </a:schemeClr>
            </a:solidFill>
            <a:latin typeface="Gill Sans MT" pitchFamily="34" charset="0"/>
          </a:endParaRPr>
        </a:p>
      </xdr:txBody>
    </xdr:sp>
    <xdr:clientData/>
  </xdr:twoCellAnchor>
  <xdr:twoCellAnchor>
    <xdr:from>
      <xdr:col>10</xdr:col>
      <xdr:colOff>47625</xdr:colOff>
      <xdr:row>21</xdr:row>
      <xdr:rowOff>9526</xdr:rowOff>
    </xdr:from>
    <xdr:to>
      <xdr:col>11</xdr:col>
      <xdr:colOff>1125513</xdr:colOff>
      <xdr:row>22</xdr:row>
      <xdr:rowOff>277186</xdr:rowOff>
    </xdr:to>
    <xdr:sp macro="" textlink="">
      <xdr:nvSpPr>
        <xdr:cNvPr id="4" name="3 Rectángulo redondeado">
          <a:hlinkClick xmlns:r="http://schemas.openxmlformats.org/officeDocument/2006/relationships" r:id="rId3"/>
          <a:extLst>
            <a:ext uri="{FF2B5EF4-FFF2-40B4-BE49-F238E27FC236}">
              <a16:creationId xmlns:a16="http://schemas.microsoft.com/office/drawing/2014/main" xmlns="" id="{00000000-0008-0000-0400-000004000000}"/>
            </a:ext>
          </a:extLst>
        </xdr:cNvPr>
        <xdr:cNvSpPr/>
      </xdr:nvSpPr>
      <xdr:spPr>
        <a:xfrm>
          <a:off x="8010525" y="3371851"/>
          <a:ext cx="1954188" cy="553410"/>
        </a:xfrm>
        <a:prstGeom prst="roundRect">
          <a:avLst/>
        </a:prstGeom>
        <a:solidFill>
          <a:srgbClr val="FFC00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1" baseline="0">
              <a:solidFill>
                <a:schemeClr val="accent5">
                  <a:lumMod val="75000"/>
                </a:schemeClr>
              </a:solidFill>
              <a:latin typeface="+mn-lt"/>
            </a:rPr>
            <a:t>C</a:t>
          </a:r>
          <a:r>
            <a:rPr lang="es-CO" sz="1000" b="1">
              <a:solidFill>
                <a:schemeClr val="accent5">
                  <a:lumMod val="75000"/>
                </a:schemeClr>
              </a:solidFill>
              <a:latin typeface="+mn-lt"/>
            </a:rPr>
            <a:t>ódigo de</a:t>
          </a:r>
          <a:r>
            <a:rPr lang="es-CO" sz="1000" b="1" baseline="0">
              <a:solidFill>
                <a:schemeClr val="accent5">
                  <a:lumMod val="75000"/>
                </a:schemeClr>
              </a:solidFill>
              <a:latin typeface="+mn-lt"/>
            </a:rPr>
            <a:t> actividad económica</a:t>
          </a:r>
        </a:p>
      </xdr:txBody>
    </xdr:sp>
    <xdr:clientData/>
  </xdr:twoCellAnchor>
  <xdr:twoCellAnchor>
    <xdr:from>
      <xdr:col>36</xdr:col>
      <xdr:colOff>11206</xdr:colOff>
      <xdr:row>36</xdr:row>
      <xdr:rowOff>9526</xdr:rowOff>
    </xdr:from>
    <xdr:to>
      <xdr:col>37</xdr:col>
      <xdr:colOff>30138</xdr:colOff>
      <xdr:row>37</xdr:row>
      <xdr:rowOff>123825</xdr:rowOff>
    </xdr:to>
    <xdr:sp macro="" textlink="">
      <xdr:nvSpPr>
        <xdr:cNvPr id="5" name="4 Rectángulo redondeado">
          <a:hlinkClick xmlns:r="http://schemas.openxmlformats.org/officeDocument/2006/relationships" r:id="rId3"/>
          <a:extLst>
            <a:ext uri="{FF2B5EF4-FFF2-40B4-BE49-F238E27FC236}">
              <a16:creationId xmlns:a16="http://schemas.microsoft.com/office/drawing/2014/main" xmlns="" id="{00000000-0008-0000-0400-000005000000}"/>
            </a:ext>
          </a:extLst>
        </xdr:cNvPr>
        <xdr:cNvSpPr/>
      </xdr:nvSpPr>
      <xdr:spPr>
        <a:xfrm>
          <a:off x="39142147" y="6262408"/>
          <a:ext cx="1912726" cy="484093"/>
        </a:xfrm>
        <a:prstGeom prst="roundRect">
          <a:avLst/>
        </a:prstGeom>
        <a:solidFill>
          <a:srgbClr val="FFC00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1" baseline="0">
              <a:solidFill>
                <a:schemeClr val="accent5">
                  <a:lumMod val="75000"/>
                </a:schemeClr>
              </a:solidFill>
              <a:latin typeface="+mn-lt"/>
            </a:rPr>
            <a:t>C</a:t>
          </a:r>
          <a:r>
            <a:rPr lang="es-CO" sz="1000" b="1">
              <a:solidFill>
                <a:schemeClr val="accent5">
                  <a:lumMod val="75000"/>
                </a:schemeClr>
              </a:solidFill>
              <a:latin typeface="+mn-lt"/>
            </a:rPr>
            <a:t>ódigo de</a:t>
          </a:r>
          <a:r>
            <a:rPr lang="es-CO" sz="1000" b="1" baseline="0">
              <a:solidFill>
                <a:schemeClr val="accent5">
                  <a:lumMod val="75000"/>
                </a:schemeClr>
              </a:solidFill>
              <a:latin typeface="+mn-lt"/>
            </a:rPr>
            <a:t> Actividad Económica Decreto 768/2022</a:t>
          </a:r>
        </a:p>
      </xdr:txBody>
    </xdr:sp>
    <xdr:clientData/>
  </xdr:twoCellAnchor>
  <xdr:twoCellAnchor editAs="oneCell">
    <xdr:from>
      <xdr:col>0</xdr:col>
      <xdr:colOff>76200</xdr:colOff>
      <xdr:row>7</xdr:row>
      <xdr:rowOff>101600</xdr:rowOff>
    </xdr:from>
    <xdr:to>
      <xdr:col>0</xdr:col>
      <xdr:colOff>669692</xdr:colOff>
      <xdr:row>33</xdr:row>
      <xdr:rowOff>401304</xdr:rowOff>
    </xdr:to>
    <xdr:pic>
      <xdr:nvPicPr>
        <xdr:cNvPr id="7" name="Imagen 6">
          <a:extLst>
            <a:ext uri="{FF2B5EF4-FFF2-40B4-BE49-F238E27FC236}">
              <a16:creationId xmlns:a16="http://schemas.microsoft.com/office/drawing/2014/main" xmlns="" id="{00000000-0008-0000-0400-000007000000}"/>
            </a:ext>
          </a:extLst>
        </xdr:cNvPr>
        <xdr:cNvPicPr>
          <a:picLocks noChangeAspect="1"/>
        </xdr:cNvPicPr>
      </xdr:nvPicPr>
      <xdr:blipFill>
        <a:blip xmlns:r="http://schemas.openxmlformats.org/officeDocument/2006/relationships" r:embed="rId4"/>
        <a:stretch>
          <a:fillRect/>
        </a:stretch>
      </xdr:blipFill>
      <xdr:spPr>
        <a:xfrm>
          <a:off x="76200" y="1524000"/>
          <a:ext cx="601112" cy="54729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9525</xdr:colOff>
      <xdr:row>4</xdr:row>
      <xdr:rowOff>38100</xdr:rowOff>
    </xdr:from>
    <xdr:to>
      <xdr:col>4</xdr:col>
      <xdr:colOff>132982</xdr:colOff>
      <xdr:row>5</xdr:row>
      <xdr:rowOff>347662</xdr:rowOff>
    </xdr:to>
    <xdr:pic>
      <xdr:nvPicPr>
        <xdr:cNvPr id="2" name="Picture 5">
          <a:extLst>
            <a:ext uri="{FF2B5EF4-FFF2-40B4-BE49-F238E27FC236}">
              <a16:creationId xmlns:a16="http://schemas.microsoft.com/office/drawing/2014/main" xmlns="" id="{00000000-0008-0000-05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185" t="24908" r="19461" b="27771"/>
        <a:stretch/>
      </xdr:blipFill>
      <xdr:spPr bwMode="auto">
        <a:xfrm>
          <a:off x="1123950" y="790575"/>
          <a:ext cx="1594117" cy="381000"/>
        </a:xfrm>
        <a:prstGeom prst="rect">
          <a:avLst/>
        </a:prstGeom>
        <a:noFill/>
        <a:ln>
          <a:noFill/>
        </a:ln>
      </xdr:spPr>
    </xdr:pic>
    <xdr:clientData/>
  </xdr:twoCellAnchor>
  <xdr:twoCellAnchor>
    <xdr:from>
      <xdr:col>18</xdr:col>
      <xdr:colOff>266700</xdr:colOff>
      <xdr:row>0</xdr:row>
      <xdr:rowOff>123825</xdr:rowOff>
    </xdr:from>
    <xdr:to>
      <xdr:col>22</xdr:col>
      <xdr:colOff>437509</xdr:colOff>
      <xdr:row>2</xdr:row>
      <xdr:rowOff>19050</xdr:rowOff>
    </xdr:to>
    <xdr:sp macro="" textlink="">
      <xdr:nvSpPr>
        <xdr:cNvPr id="3" name="2 Rectángulo redondeado">
          <a:hlinkClick xmlns:r="http://schemas.openxmlformats.org/officeDocument/2006/relationships" r:id="rId2"/>
          <a:extLst>
            <a:ext uri="{FF2B5EF4-FFF2-40B4-BE49-F238E27FC236}">
              <a16:creationId xmlns:a16="http://schemas.microsoft.com/office/drawing/2014/main" xmlns="" id="{00000000-0008-0000-0500-000003000000}"/>
            </a:ext>
          </a:extLst>
        </xdr:cNvPr>
        <xdr:cNvSpPr/>
      </xdr:nvSpPr>
      <xdr:spPr>
        <a:xfrm>
          <a:off x="16392525" y="123825"/>
          <a:ext cx="3342634" cy="314325"/>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200" b="1">
              <a:solidFill>
                <a:schemeClr val="accent5">
                  <a:lumMod val="75000"/>
                </a:schemeClr>
              </a:solidFill>
              <a:latin typeface="Gill Sans MT" pitchFamily="34" charset="0"/>
            </a:rPr>
            <a:t>Regresar</a:t>
          </a:r>
          <a:r>
            <a:rPr lang="es-CO" sz="1200" b="1" baseline="0">
              <a:solidFill>
                <a:schemeClr val="accent5">
                  <a:lumMod val="75000"/>
                </a:schemeClr>
              </a:solidFill>
              <a:latin typeface="Gill Sans MT" pitchFamily="34" charset="0"/>
            </a:rPr>
            <a:t> </a:t>
          </a:r>
          <a:r>
            <a:rPr lang="es-CO" sz="1200" b="1">
              <a:solidFill>
                <a:schemeClr val="accent5">
                  <a:lumMod val="75000"/>
                </a:schemeClr>
              </a:solidFill>
              <a:latin typeface="Gill Sans MT" pitchFamily="34" charset="0"/>
            </a:rPr>
            <a:t>al Índice</a:t>
          </a:r>
          <a:endParaRPr lang="es-CO" sz="1400" b="1">
            <a:solidFill>
              <a:schemeClr val="accent5">
                <a:lumMod val="75000"/>
              </a:schemeClr>
            </a:solidFill>
            <a:latin typeface="Gill Sans MT" pitchFamily="34" charset="0"/>
          </a:endParaRPr>
        </a:p>
      </xdr:txBody>
    </xdr:sp>
    <xdr:clientData/>
  </xdr:twoCellAnchor>
  <xdr:twoCellAnchor>
    <xdr:from>
      <xdr:col>10</xdr:col>
      <xdr:colOff>47625</xdr:colOff>
      <xdr:row>21</xdr:row>
      <xdr:rowOff>9526</xdr:rowOff>
    </xdr:from>
    <xdr:to>
      <xdr:col>11</xdr:col>
      <xdr:colOff>1125513</xdr:colOff>
      <xdr:row>22</xdr:row>
      <xdr:rowOff>277186</xdr:rowOff>
    </xdr:to>
    <xdr:sp macro="" textlink="">
      <xdr:nvSpPr>
        <xdr:cNvPr id="4" name="3 Rectángulo redondeado">
          <a:hlinkClick xmlns:r="http://schemas.openxmlformats.org/officeDocument/2006/relationships" r:id="rId3"/>
          <a:extLst>
            <a:ext uri="{FF2B5EF4-FFF2-40B4-BE49-F238E27FC236}">
              <a16:creationId xmlns:a16="http://schemas.microsoft.com/office/drawing/2014/main" xmlns="" id="{00000000-0008-0000-0500-000004000000}"/>
            </a:ext>
          </a:extLst>
        </xdr:cNvPr>
        <xdr:cNvSpPr/>
      </xdr:nvSpPr>
      <xdr:spPr>
        <a:xfrm>
          <a:off x="8848725" y="3724276"/>
          <a:ext cx="1954188" cy="553410"/>
        </a:xfrm>
        <a:prstGeom prst="roundRect">
          <a:avLst/>
        </a:prstGeom>
        <a:solidFill>
          <a:srgbClr val="FFC00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1" baseline="0">
              <a:solidFill>
                <a:schemeClr val="accent5">
                  <a:lumMod val="75000"/>
                </a:schemeClr>
              </a:solidFill>
              <a:latin typeface="+mn-lt"/>
            </a:rPr>
            <a:t>C</a:t>
          </a:r>
          <a:r>
            <a:rPr lang="es-CO" sz="1000" b="1">
              <a:solidFill>
                <a:schemeClr val="accent5">
                  <a:lumMod val="75000"/>
                </a:schemeClr>
              </a:solidFill>
              <a:latin typeface="+mn-lt"/>
            </a:rPr>
            <a:t>ódigo de</a:t>
          </a:r>
          <a:r>
            <a:rPr lang="es-CO" sz="1000" b="1" baseline="0">
              <a:solidFill>
                <a:schemeClr val="accent5">
                  <a:lumMod val="75000"/>
                </a:schemeClr>
              </a:solidFill>
              <a:latin typeface="+mn-lt"/>
            </a:rPr>
            <a:t> actividad económica</a:t>
          </a:r>
        </a:p>
      </xdr:txBody>
    </xdr:sp>
    <xdr:clientData/>
  </xdr:twoCellAnchor>
  <xdr:twoCellAnchor>
    <xdr:from>
      <xdr:col>36</xdr:col>
      <xdr:colOff>68035</xdr:colOff>
      <xdr:row>36</xdr:row>
      <xdr:rowOff>9526</xdr:rowOff>
    </xdr:from>
    <xdr:to>
      <xdr:col>37</xdr:col>
      <xdr:colOff>30138</xdr:colOff>
      <xdr:row>37</xdr:row>
      <xdr:rowOff>123825</xdr:rowOff>
    </xdr:to>
    <xdr:sp macro="" textlink="">
      <xdr:nvSpPr>
        <xdr:cNvPr id="5" name="4 Rectángulo redondeado">
          <a:hlinkClick xmlns:r="http://schemas.openxmlformats.org/officeDocument/2006/relationships" r:id="rId3"/>
          <a:extLst>
            <a:ext uri="{FF2B5EF4-FFF2-40B4-BE49-F238E27FC236}">
              <a16:creationId xmlns:a16="http://schemas.microsoft.com/office/drawing/2014/main" xmlns="" id="{00000000-0008-0000-0500-000005000000}"/>
            </a:ext>
          </a:extLst>
        </xdr:cNvPr>
        <xdr:cNvSpPr/>
      </xdr:nvSpPr>
      <xdr:spPr>
        <a:xfrm>
          <a:off x="41188821" y="6432097"/>
          <a:ext cx="1853496" cy="481692"/>
        </a:xfrm>
        <a:prstGeom prst="roundRect">
          <a:avLst/>
        </a:prstGeom>
        <a:solidFill>
          <a:srgbClr val="FFC00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1" baseline="0">
              <a:solidFill>
                <a:schemeClr val="accent5">
                  <a:lumMod val="75000"/>
                </a:schemeClr>
              </a:solidFill>
              <a:latin typeface="+mn-lt"/>
            </a:rPr>
            <a:t>C</a:t>
          </a:r>
          <a:r>
            <a:rPr lang="es-CO" sz="1000" b="1">
              <a:solidFill>
                <a:schemeClr val="accent5">
                  <a:lumMod val="75000"/>
                </a:schemeClr>
              </a:solidFill>
              <a:latin typeface="+mn-lt"/>
            </a:rPr>
            <a:t>ódigo de</a:t>
          </a:r>
          <a:r>
            <a:rPr lang="es-CO" sz="1000" b="1" baseline="0">
              <a:solidFill>
                <a:schemeClr val="accent5">
                  <a:lumMod val="75000"/>
                </a:schemeClr>
              </a:solidFill>
              <a:latin typeface="+mn-lt"/>
            </a:rPr>
            <a:t> Actividad Económica Decreto 768/2022</a:t>
          </a:r>
        </a:p>
      </xdr:txBody>
    </xdr:sp>
    <xdr:clientData/>
  </xdr:twoCellAnchor>
  <xdr:twoCellAnchor editAs="oneCell">
    <xdr:from>
      <xdr:col>0</xdr:col>
      <xdr:colOff>76200</xdr:colOff>
      <xdr:row>7</xdr:row>
      <xdr:rowOff>101600</xdr:rowOff>
    </xdr:from>
    <xdr:to>
      <xdr:col>0</xdr:col>
      <xdr:colOff>669692</xdr:colOff>
      <xdr:row>34</xdr:row>
      <xdr:rowOff>2921</xdr:rowOff>
    </xdr:to>
    <xdr:pic>
      <xdr:nvPicPr>
        <xdr:cNvPr id="6" name="Imagen 6">
          <a:extLst>
            <a:ext uri="{FF2B5EF4-FFF2-40B4-BE49-F238E27FC236}">
              <a16:creationId xmlns:a16="http://schemas.microsoft.com/office/drawing/2014/main" xmlns="" id="{00000000-0008-0000-0500-000006000000}"/>
            </a:ext>
          </a:extLst>
        </xdr:cNvPr>
        <xdr:cNvPicPr>
          <a:picLocks noChangeAspect="1"/>
        </xdr:cNvPicPr>
      </xdr:nvPicPr>
      <xdr:blipFill>
        <a:blip xmlns:r="http://schemas.openxmlformats.org/officeDocument/2006/relationships" r:embed="rId4"/>
        <a:stretch>
          <a:fillRect/>
        </a:stretch>
      </xdr:blipFill>
      <xdr:spPr>
        <a:xfrm>
          <a:off x="76200" y="1463675"/>
          <a:ext cx="601112" cy="50347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100854</xdr:colOff>
      <xdr:row>0</xdr:row>
      <xdr:rowOff>0</xdr:rowOff>
    </xdr:from>
    <xdr:to>
      <xdr:col>11</xdr:col>
      <xdr:colOff>395488</xdr:colOff>
      <xdr:row>0</xdr:row>
      <xdr:rowOff>314325</xdr:rowOff>
    </xdr:to>
    <xdr:sp macro="" textlink="">
      <xdr:nvSpPr>
        <xdr:cNvPr id="3" name="2 Rectángulo redondeado">
          <a:hlinkClick xmlns:r="http://schemas.openxmlformats.org/officeDocument/2006/relationships" r:id="rId1"/>
          <a:extLst>
            <a:ext uri="{FF2B5EF4-FFF2-40B4-BE49-F238E27FC236}">
              <a16:creationId xmlns:a16="http://schemas.microsoft.com/office/drawing/2014/main" xmlns="" id="{00000000-0008-0000-0600-000003000000}"/>
            </a:ext>
          </a:extLst>
        </xdr:cNvPr>
        <xdr:cNvSpPr/>
      </xdr:nvSpPr>
      <xdr:spPr>
        <a:xfrm>
          <a:off x="6813178" y="0"/>
          <a:ext cx="1818634" cy="314325"/>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200" b="1">
              <a:solidFill>
                <a:schemeClr val="accent5">
                  <a:lumMod val="75000"/>
                </a:schemeClr>
              </a:solidFill>
              <a:latin typeface="Gill Sans MT" pitchFamily="34" charset="0"/>
            </a:rPr>
            <a:t>Regresar</a:t>
          </a:r>
          <a:r>
            <a:rPr lang="es-CO" sz="1200" b="1" baseline="0">
              <a:solidFill>
                <a:schemeClr val="accent5">
                  <a:lumMod val="75000"/>
                </a:schemeClr>
              </a:solidFill>
              <a:latin typeface="Gill Sans MT" pitchFamily="34" charset="0"/>
            </a:rPr>
            <a:t> </a:t>
          </a:r>
          <a:r>
            <a:rPr lang="es-CO" sz="1200" b="1">
              <a:solidFill>
                <a:schemeClr val="accent5">
                  <a:lumMod val="75000"/>
                </a:schemeClr>
              </a:solidFill>
              <a:latin typeface="Gill Sans MT" pitchFamily="34" charset="0"/>
            </a:rPr>
            <a:t>al Índice</a:t>
          </a:r>
          <a:endParaRPr lang="es-CO" sz="1400" b="1">
            <a:solidFill>
              <a:schemeClr val="accent5">
                <a:lumMod val="75000"/>
              </a:schemeClr>
            </a:solidFill>
            <a:latin typeface="Gill Sans MT"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85725</xdr:colOff>
      <xdr:row>1</xdr:row>
      <xdr:rowOff>9525</xdr:rowOff>
    </xdr:from>
    <xdr:to>
      <xdr:col>3</xdr:col>
      <xdr:colOff>390525</xdr:colOff>
      <xdr:row>2</xdr:row>
      <xdr:rowOff>0</xdr:rowOff>
    </xdr:to>
    <xdr:pic>
      <xdr:nvPicPr>
        <xdr:cNvPr id="2" name="2 Imagen" descr="logo-colmena-horizontal">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04775"/>
          <a:ext cx="24479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1</xdr:row>
      <xdr:rowOff>0</xdr:rowOff>
    </xdr:from>
    <xdr:to>
      <xdr:col>20</xdr:col>
      <xdr:colOff>14487</xdr:colOff>
      <xdr:row>1</xdr:row>
      <xdr:rowOff>425824</xdr:rowOff>
    </xdr:to>
    <xdr:sp macro="" textlink="">
      <xdr:nvSpPr>
        <xdr:cNvPr id="3" name="2 Rectángulo redondeado">
          <a:hlinkClick xmlns:r="http://schemas.openxmlformats.org/officeDocument/2006/relationships" r:id="rId2"/>
          <a:extLst>
            <a:ext uri="{FF2B5EF4-FFF2-40B4-BE49-F238E27FC236}">
              <a16:creationId xmlns:a16="http://schemas.microsoft.com/office/drawing/2014/main" xmlns="" id="{00000000-0008-0000-0700-000003000000}"/>
            </a:ext>
          </a:extLst>
        </xdr:cNvPr>
        <xdr:cNvSpPr/>
      </xdr:nvSpPr>
      <xdr:spPr>
        <a:xfrm>
          <a:off x="18937941" y="100853"/>
          <a:ext cx="1751399" cy="425824"/>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200" b="1">
              <a:solidFill>
                <a:schemeClr val="accent5">
                  <a:lumMod val="75000"/>
                </a:schemeClr>
              </a:solidFill>
              <a:latin typeface="Gill Sans MT" pitchFamily="34" charset="0"/>
            </a:rPr>
            <a:t>Regresar</a:t>
          </a:r>
          <a:r>
            <a:rPr lang="es-CO" sz="1200" b="1" baseline="0">
              <a:solidFill>
                <a:schemeClr val="accent5">
                  <a:lumMod val="75000"/>
                </a:schemeClr>
              </a:solidFill>
              <a:latin typeface="Gill Sans MT" pitchFamily="34" charset="0"/>
            </a:rPr>
            <a:t> </a:t>
          </a:r>
          <a:r>
            <a:rPr lang="es-CO" sz="1200" b="1">
              <a:solidFill>
                <a:schemeClr val="accent5">
                  <a:lumMod val="75000"/>
                </a:schemeClr>
              </a:solidFill>
              <a:latin typeface="Gill Sans MT" pitchFamily="34" charset="0"/>
            </a:rPr>
            <a:t>al Índice</a:t>
          </a:r>
          <a:endParaRPr lang="es-CO" sz="1400" b="1">
            <a:solidFill>
              <a:schemeClr val="accent5">
                <a:lumMod val="75000"/>
              </a:schemeClr>
            </a:solidFill>
            <a:latin typeface="Gill Sans MT"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0</xdr:colOff>
      <xdr:row>0</xdr:row>
      <xdr:rowOff>136072</xdr:rowOff>
    </xdr:from>
    <xdr:to>
      <xdr:col>23</xdr:col>
      <xdr:colOff>698046</xdr:colOff>
      <xdr:row>2</xdr:row>
      <xdr:rowOff>69397</xdr:rowOff>
    </xdr:to>
    <xdr:sp macro="" textlink="">
      <xdr:nvSpPr>
        <xdr:cNvPr id="3" name="2 Rectángulo redondeado">
          <a:hlinkClick xmlns:r="http://schemas.openxmlformats.org/officeDocument/2006/relationships" r:id="rId1"/>
          <a:extLst>
            <a:ext uri="{FF2B5EF4-FFF2-40B4-BE49-F238E27FC236}">
              <a16:creationId xmlns:a16="http://schemas.microsoft.com/office/drawing/2014/main" xmlns="" id="{00000000-0008-0000-0800-000003000000}"/>
            </a:ext>
          </a:extLst>
        </xdr:cNvPr>
        <xdr:cNvSpPr/>
      </xdr:nvSpPr>
      <xdr:spPr>
        <a:xfrm>
          <a:off x="8586107" y="136072"/>
          <a:ext cx="1800225" cy="314325"/>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200" b="1">
              <a:solidFill>
                <a:schemeClr val="accent5">
                  <a:lumMod val="75000"/>
                </a:schemeClr>
              </a:solidFill>
              <a:latin typeface="Gill Sans MT" pitchFamily="34" charset="0"/>
            </a:rPr>
            <a:t>Regresar</a:t>
          </a:r>
          <a:r>
            <a:rPr lang="es-CO" sz="1200" b="1" baseline="0">
              <a:solidFill>
                <a:schemeClr val="accent5">
                  <a:lumMod val="75000"/>
                </a:schemeClr>
              </a:solidFill>
              <a:latin typeface="Gill Sans MT" pitchFamily="34" charset="0"/>
            </a:rPr>
            <a:t> </a:t>
          </a:r>
          <a:r>
            <a:rPr lang="es-CO" sz="1200" b="1">
              <a:solidFill>
                <a:schemeClr val="accent5">
                  <a:lumMod val="75000"/>
                </a:schemeClr>
              </a:solidFill>
              <a:latin typeface="Gill Sans MT" pitchFamily="34" charset="0"/>
            </a:rPr>
            <a:t>al Índice</a:t>
          </a:r>
          <a:endParaRPr lang="es-CO" sz="1400" b="1">
            <a:solidFill>
              <a:schemeClr val="accent5">
                <a:lumMod val="75000"/>
              </a:schemeClr>
            </a:solidFill>
            <a:latin typeface="Gill Sans MT"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4309462</xdr:colOff>
      <xdr:row>0</xdr:row>
      <xdr:rowOff>174412</xdr:rowOff>
    </xdr:from>
    <xdr:to>
      <xdr:col>5</xdr:col>
      <xdr:colOff>6109687</xdr:colOff>
      <xdr:row>2</xdr:row>
      <xdr:rowOff>43783</xdr:rowOff>
    </xdr:to>
    <xdr:sp macro="" textlink="">
      <xdr:nvSpPr>
        <xdr:cNvPr id="3" name="2 Rectángulo redondeado">
          <a:hlinkClick xmlns:r="http://schemas.openxmlformats.org/officeDocument/2006/relationships" r:id="rId1"/>
          <a:extLst>
            <a:ext uri="{FF2B5EF4-FFF2-40B4-BE49-F238E27FC236}">
              <a16:creationId xmlns:a16="http://schemas.microsoft.com/office/drawing/2014/main" xmlns="" id="{00000000-0008-0000-0900-000003000000}"/>
            </a:ext>
          </a:extLst>
        </xdr:cNvPr>
        <xdr:cNvSpPr/>
      </xdr:nvSpPr>
      <xdr:spPr>
        <a:xfrm>
          <a:off x="14786962" y="174412"/>
          <a:ext cx="1800225" cy="304800"/>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200" b="1">
              <a:solidFill>
                <a:schemeClr val="accent5">
                  <a:lumMod val="75000"/>
                </a:schemeClr>
              </a:solidFill>
              <a:latin typeface="Gill Sans MT" pitchFamily="34" charset="0"/>
            </a:rPr>
            <a:t>Regresar</a:t>
          </a:r>
          <a:r>
            <a:rPr lang="es-CO" sz="1200" b="1" baseline="0">
              <a:solidFill>
                <a:schemeClr val="accent5">
                  <a:lumMod val="75000"/>
                </a:schemeClr>
              </a:solidFill>
              <a:latin typeface="Gill Sans MT" pitchFamily="34" charset="0"/>
            </a:rPr>
            <a:t> </a:t>
          </a:r>
          <a:r>
            <a:rPr lang="es-CO" sz="1200" b="1">
              <a:solidFill>
                <a:schemeClr val="accent5">
                  <a:lumMod val="75000"/>
                </a:schemeClr>
              </a:solidFill>
              <a:latin typeface="Gill Sans MT" pitchFamily="34" charset="0"/>
            </a:rPr>
            <a:t>al Índice</a:t>
          </a:r>
          <a:endParaRPr lang="es-CO" sz="1400" b="1">
            <a:solidFill>
              <a:schemeClr val="accent5">
                <a:lumMod val="75000"/>
              </a:schemeClr>
            </a:solidFill>
            <a:latin typeface="Gill Sans MT" pitchFamily="34" charset="0"/>
          </a:endParaRPr>
        </a:p>
      </xdr:txBody>
    </xdr:sp>
    <xdr:clientData/>
  </xdr:twoCellAnchor>
  <xdr:twoCellAnchor>
    <xdr:from>
      <xdr:col>5</xdr:col>
      <xdr:colOff>1894595</xdr:colOff>
      <xdr:row>0</xdr:row>
      <xdr:rowOff>157682</xdr:rowOff>
    </xdr:from>
    <xdr:to>
      <xdr:col>5</xdr:col>
      <xdr:colOff>4098234</xdr:colOff>
      <xdr:row>2</xdr:row>
      <xdr:rowOff>91007</xdr:rowOff>
    </xdr:to>
    <xdr:sp macro="" textlink="">
      <xdr:nvSpPr>
        <xdr:cNvPr id="4" name="3 Rectángulo redondeado">
          <a:hlinkClick xmlns:r="http://schemas.openxmlformats.org/officeDocument/2006/relationships" r:id="rId2"/>
          <a:extLst>
            <a:ext uri="{FF2B5EF4-FFF2-40B4-BE49-F238E27FC236}">
              <a16:creationId xmlns:a16="http://schemas.microsoft.com/office/drawing/2014/main" xmlns="" id="{00000000-0008-0000-0900-000004000000}"/>
            </a:ext>
          </a:extLst>
        </xdr:cNvPr>
        <xdr:cNvSpPr/>
      </xdr:nvSpPr>
      <xdr:spPr>
        <a:xfrm>
          <a:off x="12372095" y="157682"/>
          <a:ext cx="2203639" cy="368754"/>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200" b="1">
              <a:solidFill>
                <a:schemeClr val="accent5">
                  <a:lumMod val="75000"/>
                </a:schemeClr>
              </a:solidFill>
              <a:latin typeface="Gill Sans MT" pitchFamily="34" charset="0"/>
            </a:rPr>
            <a:t>Regresar</a:t>
          </a:r>
          <a:r>
            <a:rPr lang="es-CO" sz="1200" b="1" baseline="0">
              <a:solidFill>
                <a:schemeClr val="accent5">
                  <a:lumMod val="75000"/>
                </a:schemeClr>
              </a:solidFill>
              <a:latin typeface="Gill Sans MT" pitchFamily="34" charset="0"/>
            </a:rPr>
            <a:t> </a:t>
          </a:r>
          <a:r>
            <a:rPr lang="es-CO" sz="1200" b="1">
              <a:solidFill>
                <a:schemeClr val="accent5">
                  <a:lumMod val="75000"/>
                </a:schemeClr>
              </a:solidFill>
              <a:latin typeface="Gill Sans MT" pitchFamily="34" charset="0"/>
            </a:rPr>
            <a:t>al formulario</a:t>
          </a:r>
          <a:endParaRPr lang="es-CO" sz="1400" b="1">
            <a:solidFill>
              <a:schemeClr val="accent5">
                <a:lumMod val="75000"/>
              </a:schemeClr>
            </a:solidFill>
            <a:latin typeface="Gill Sans MT"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Yasmin Eliana Romero Aperador" id="{99D7FEC6-5A39-4A16-9136-438F011C7DB4}" userId="S::yeromero@fgs.co::f6db55f3-940d-4a1d-8a5a-a2f9ffb5e68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000"/>
        </a:solidFill>
        <a:ln>
          <a:noFill/>
        </a:ln>
        <a:effectLst/>
        <a:scene3d>
          <a:camera prst="orthographicFront">
            <a:rot lat="0" lon="0" rev="0"/>
          </a:camera>
          <a:lightRig rig="chilly" dir="t">
            <a:rot lat="0" lon="0" rev="18480000"/>
          </a:lightRig>
        </a:scene3d>
        <a:sp3d prstMaterial="clear">
          <a:bevelT h="63500"/>
        </a:sp3d>
      </a:spPr>
      <a:bodyPr vertOverflow="clip" horzOverflow="clip" rtlCol="0" anchor="ctr"/>
      <a:lstStyle>
        <a:defPPr algn="ctr">
          <a:defRPr sz="1000" b="1" baseline="0">
            <a:solidFill>
              <a:schemeClr val="accent5">
                <a:lumMod val="75000"/>
              </a:schemeClr>
            </a:solidFill>
            <a:latin typeface="+mn-lt"/>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F14" dT="2024-02-14T19:34:44.41" personId="{99D7FEC6-5A39-4A16-9136-438F011C7DB4}" id="{2B2A5C23-06B8-4EF3-9AB5-9D2B5053E369}">
    <text>Al campo genero se le debe actualizar e incluir las siguientes opciones:
NB- No binario
O- Otro
para la opción 
T- Transgenero por favor cambiar a T- Transexual</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97AE"/>
  </sheetPr>
  <dimension ref="A1:X72"/>
  <sheetViews>
    <sheetView showGridLines="0" zoomScale="55" zoomScaleNormal="55" workbookViewId="0">
      <selection activeCell="D48" sqref="D48:E48"/>
    </sheetView>
  </sheetViews>
  <sheetFormatPr baseColWidth="10" defaultColWidth="11.42578125" defaultRowHeight="15"/>
  <cols>
    <col min="1" max="1" width="16" style="15" customWidth="1"/>
    <col min="2" max="2" width="11.42578125" style="15"/>
    <col min="3" max="3" width="2.7109375" style="15" customWidth="1"/>
    <col min="4" max="4" width="14.42578125" style="15" customWidth="1"/>
    <col min="5" max="8" width="11.42578125" style="15"/>
    <col min="9" max="9" width="14" style="15" customWidth="1"/>
    <col min="10" max="10" width="11.42578125" style="15"/>
    <col min="11" max="11" width="1.42578125" style="15" customWidth="1"/>
    <col min="12" max="12" width="15.7109375" style="15" customWidth="1"/>
    <col min="13" max="16384" width="11.42578125" style="15"/>
  </cols>
  <sheetData>
    <row r="1" spans="1:24" ht="10.5" customHeight="1">
      <c r="A1" s="214"/>
      <c r="B1" s="215"/>
      <c r="C1" s="215"/>
      <c r="D1" s="215"/>
      <c r="E1" s="216"/>
      <c r="F1" s="216"/>
      <c r="G1" s="216"/>
      <c r="H1" s="216"/>
      <c r="I1" s="216"/>
      <c r="J1" s="217"/>
      <c r="K1" s="217"/>
      <c r="L1" s="217"/>
      <c r="M1" s="218"/>
      <c r="N1" s="218"/>
      <c r="O1" s="218"/>
      <c r="P1" s="217"/>
      <c r="Q1" s="217"/>
      <c r="R1" s="217"/>
      <c r="S1" s="216"/>
      <c r="T1" s="216"/>
      <c r="U1" s="216"/>
      <c r="V1" s="215"/>
      <c r="W1" s="215"/>
      <c r="X1" s="215"/>
    </row>
    <row r="2" spans="1:24" ht="10.5" customHeight="1">
      <c r="A2" s="214"/>
      <c r="B2" s="215"/>
      <c r="C2" s="215"/>
      <c r="D2" s="215"/>
      <c r="E2" s="216"/>
      <c r="F2" s="216"/>
      <c r="G2" s="216"/>
      <c r="H2" s="216"/>
      <c r="I2" s="216"/>
      <c r="J2" s="217"/>
      <c r="K2" s="217"/>
      <c r="L2" s="217"/>
      <c r="M2" s="218"/>
      <c r="N2" s="218"/>
      <c r="O2" s="218"/>
      <c r="P2" s="217"/>
      <c r="Q2" s="217"/>
      <c r="R2" s="217"/>
      <c r="S2" s="216"/>
      <c r="T2" s="216"/>
      <c r="U2" s="216"/>
      <c r="V2" s="215"/>
      <c r="W2" s="215"/>
      <c r="X2" s="215"/>
    </row>
    <row r="3" spans="1:24" ht="10.5" customHeight="1">
      <c r="A3" s="214"/>
      <c r="B3" s="215"/>
      <c r="C3" s="215"/>
      <c r="D3" s="215"/>
      <c r="E3" s="216"/>
      <c r="F3" s="216"/>
      <c r="G3" s="216"/>
      <c r="H3" s="216"/>
      <c r="I3" s="216"/>
      <c r="J3" s="217"/>
      <c r="K3" s="217"/>
      <c r="L3" s="217"/>
      <c r="M3" s="218"/>
      <c r="N3" s="218"/>
      <c r="O3" s="218"/>
      <c r="P3" s="217"/>
      <c r="Q3" s="217"/>
      <c r="R3" s="217"/>
      <c r="S3" s="216"/>
      <c r="T3" s="216"/>
      <c r="U3" s="216"/>
      <c r="V3" s="215"/>
      <c r="W3" s="215"/>
      <c r="X3" s="215"/>
    </row>
    <row r="4" spans="1:24" ht="16.5" customHeight="1">
      <c r="A4" s="214"/>
      <c r="B4" s="215"/>
      <c r="C4" s="215"/>
      <c r="D4" s="215"/>
      <c r="E4" s="216"/>
      <c r="F4" s="216"/>
      <c r="G4" s="216"/>
      <c r="H4" s="216"/>
      <c r="I4" s="216"/>
      <c r="J4" s="217"/>
      <c r="K4" s="217"/>
      <c r="L4" s="217"/>
      <c r="M4" s="218"/>
      <c r="N4" s="218"/>
      <c r="O4" s="218"/>
      <c r="P4" s="217"/>
      <c r="Q4" s="217"/>
      <c r="R4" s="217"/>
      <c r="S4" s="216"/>
      <c r="T4" s="216"/>
      <c r="U4" s="216"/>
      <c r="V4" s="215"/>
      <c r="W4" s="215"/>
      <c r="X4" s="215"/>
    </row>
    <row r="5" spans="1:24" ht="10.5" customHeight="1">
      <c r="A5" s="214"/>
      <c r="B5" s="215"/>
      <c r="C5" s="215"/>
      <c r="D5" s="215"/>
      <c r="E5" s="216"/>
      <c r="F5" s="216"/>
      <c r="G5" s="216"/>
      <c r="H5" s="216"/>
      <c r="I5" s="216"/>
      <c r="J5" s="217"/>
      <c r="K5" s="217"/>
      <c r="L5" s="217"/>
      <c r="M5" s="218"/>
      <c r="N5" s="218"/>
      <c r="O5" s="218"/>
      <c r="P5" s="217"/>
      <c r="Q5" s="217"/>
      <c r="R5" s="217"/>
      <c r="S5" s="216"/>
      <c r="T5" s="216"/>
      <c r="U5" s="216"/>
      <c r="V5" s="215"/>
      <c r="W5" s="215"/>
      <c r="X5" s="215"/>
    </row>
    <row r="6" spans="1:24" ht="21" customHeight="1">
      <c r="A6" s="214"/>
      <c r="B6" s="215"/>
      <c r="C6" s="215"/>
      <c r="D6" s="215"/>
      <c r="E6" s="216"/>
      <c r="F6" s="216"/>
      <c r="G6" s="216"/>
      <c r="H6" s="216"/>
      <c r="I6" s="216"/>
      <c r="J6" s="217"/>
      <c r="K6" s="217"/>
      <c r="L6" s="217"/>
      <c r="M6" s="218"/>
      <c r="N6" s="218"/>
      <c r="O6" s="218"/>
      <c r="P6" s="217"/>
      <c r="Q6" s="217"/>
      <c r="R6" s="217"/>
      <c r="S6" s="216"/>
      <c r="T6" s="216"/>
      <c r="U6" s="216"/>
      <c r="V6" s="215"/>
      <c r="W6" s="215"/>
      <c r="X6" s="215"/>
    </row>
    <row r="7" spans="1:24" ht="21" customHeight="1">
      <c r="A7" s="214"/>
      <c r="B7" s="215"/>
      <c r="C7" s="215"/>
      <c r="D7" s="215"/>
      <c r="E7" s="216"/>
      <c r="F7" s="216"/>
      <c r="G7" s="216"/>
      <c r="H7" s="216"/>
      <c r="I7" s="216"/>
      <c r="J7" s="217"/>
      <c r="K7" s="217"/>
      <c r="L7" s="217"/>
      <c r="M7" s="218"/>
      <c r="N7" s="218"/>
      <c r="O7" s="218"/>
      <c r="P7" s="217"/>
      <c r="Q7" s="217"/>
      <c r="R7" s="217"/>
      <c r="S7" s="216"/>
      <c r="T7" s="216"/>
      <c r="U7" s="216"/>
      <c r="V7" s="215"/>
      <c r="W7" s="215"/>
      <c r="X7" s="215"/>
    </row>
    <row r="8" spans="1:24" ht="11.25" customHeight="1">
      <c r="A8" s="214"/>
      <c r="B8" s="215"/>
      <c r="C8" s="215"/>
      <c r="D8" s="215"/>
      <c r="E8" s="216"/>
      <c r="F8" s="216"/>
      <c r="G8" s="216"/>
      <c r="H8" s="216"/>
      <c r="I8" s="216"/>
      <c r="J8" s="217"/>
      <c r="K8" s="217"/>
      <c r="L8" s="217"/>
      <c r="M8" s="218"/>
      <c r="N8" s="218"/>
      <c r="O8" s="218"/>
      <c r="P8" s="217"/>
      <c r="Q8" s="217"/>
      <c r="R8" s="217"/>
      <c r="S8" s="216"/>
      <c r="T8" s="216"/>
      <c r="U8" s="216"/>
      <c r="V8" s="215"/>
      <c r="W8" s="215"/>
      <c r="X8" s="215"/>
    </row>
    <row r="9" spans="1:24" ht="9.75" customHeight="1" thickBot="1">
      <c r="A9" s="214"/>
      <c r="B9" s="215"/>
      <c r="C9" s="215"/>
      <c r="D9" s="215"/>
      <c r="E9" s="216"/>
      <c r="F9" s="216"/>
      <c r="G9" s="216"/>
      <c r="H9" s="216"/>
      <c r="I9" s="216"/>
      <c r="J9" s="217"/>
      <c r="K9" s="217"/>
      <c r="L9" s="217"/>
      <c r="M9" s="218"/>
      <c r="N9" s="218"/>
      <c r="O9" s="218"/>
      <c r="P9" s="217"/>
      <c r="Q9" s="217"/>
      <c r="R9" s="217"/>
      <c r="S9" s="216"/>
      <c r="T9" s="216"/>
      <c r="U9" s="216"/>
      <c r="V9" s="215"/>
      <c r="W9" s="215"/>
      <c r="X9" s="215"/>
    </row>
    <row r="10" spans="1:24" ht="15.75" thickTop="1">
      <c r="A10" s="214"/>
      <c r="B10" s="215"/>
      <c r="C10" s="215"/>
      <c r="D10" s="219"/>
      <c r="E10" s="220"/>
      <c r="F10" s="220"/>
      <c r="G10" s="220"/>
      <c r="H10" s="220"/>
      <c r="I10" s="220"/>
      <c r="J10" s="221"/>
      <c r="K10" s="217"/>
      <c r="L10" s="217"/>
      <c r="M10" s="218"/>
      <c r="N10" s="218"/>
      <c r="O10" s="218"/>
      <c r="P10" s="217"/>
      <c r="Q10" s="217"/>
      <c r="R10" s="217"/>
      <c r="S10" s="216"/>
      <c r="T10" s="216"/>
      <c r="U10" s="216"/>
      <c r="V10" s="215"/>
      <c r="W10" s="215"/>
      <c r="X10" s="215"/>
    </row>
    <row r="11" spans="1:24" ht="21.75" customHeight="1">
      <c r="A11" s="214"/>
      <c r="B11" s="215"/>
      <c r="C11" s="215"/>
      <c r="D11" s="478" t="s">
        <v>270</v>
      </c>
      <c r="E11" s="479"/>
      <c r="F11" s="479"/>
      <c r="G11" s="479"/>
      <c r="H11" s="479"/>
      <c r="I11" s="479"/>
      <c r="J11" s="480"/>
      <c r="K11" s="217"/>
      <c r="L11" s="217"/>
      <c r="M11" s="218"/>
      <c r="N11" s="218"/>
      <c r="O11" s="218"/>
      <c r="P11" s="217"/>
      <c r="Q11" s="217"/>
      <c r="R11" s="217"/>
      <c r="S11" s="216"/>
      <c r="T11" s="216"/>
      <c r="U11" s="216"/>
      <c r="V11" s="215"/>
      <c r="W11" s="215"/>
      <c r="X11" s="215"/>
    </row>
    <row r="12" spans="1:24" ht="18.75">
      <c r="A12" s="214"/>
      <c r="B12" s="215"/>
      <c r="C12" s="215"/>
      <c r="D12" s="222"/>
      <c r="G12" s="227" t="s">
        <v>271</v>
      </c>
      <c r="J12" s="223"/>
      <c r="K12" s="217"/>
      <c r="L12" s="217"/>
      <c r="M12" s="218"/>
      <c r="N12" s="218"/>
      <c r="O12" s="218"/>
      <c r="P12" s="217"/>
      <c r="Q12" s="217"/>
      <c r="R12" s="217"/>
      <c r="S12" s="216"/>
      <c r="T12" s="216"/>
      <c r="U12" s="216"/>
      <c r="V12" s="215"/>
      <c r="W12" s="215"/>
      <c r="X12" s="215"/>
    </row>
    <row r="13" spans="1:24">
      <c r="A13" s="214"/>
      <c r="B13" s="215"/>
      <c r="C13" s="215"/>
      <c r="D13" s="222"/>
      <c r="J13" s="223"/>
      <c r="K13" s="217"/>
      <c r="L13" s="217"/>
      <c r="M13" s="218"/>
      <c r="N13" s="218"/>
      <c r="O13" s="218"/>
      <c r="P13" s="217"/>
      <c r="Q13" s="217"/>
      <c r="R13" s="217"/>
      <c r="S13" s="216"/>
      <c r="T13" s="216"/>
      <c r="U13" s="216"/>
      <c r="V13" s="215"/>
      <c r="W13" s="215"/>
      <c r="X13" s="215"/>
    </row>
    <row r="14" spans="1:24" ht="13.5" customHeight="1">
      <c r="A14" s="214"/>
      <c r="B14" s="215"/>
      <c r="C14" s="215"/>
      <c r="D14" s="222"/>
      <c r="J14" s="223"/>
      <c r="K14" s="217"/>
      <c r="L14" s="217"/>
      <c r="M14" s="218"/>
      <c r="N14" s="218"/>
      <c r="O14" s="218"/>
      <c r="P14" s="217"/>
      <c r="Q14" s="217"/>
      <c r="R14" s="217"/>
      <c r="S14" s="216"/>
      <c r="T14" s="216"/>
      <c r="U14" s="216"/>
      <c r="V14" s="215"/>
      <c r="W14" s="215"/>
      <c r="X14" s="215"/>
    </row>
    <row r="15" spans="1:24">
      <c r="A15" s="214"/>
      <c r="B15" s="215"/>
      <c r="C15" s="215"/>
      <c r="D15" s="222"/>
      <c r="J15" s="223"/>
      <c r="K15" s="217"/>
      <c r="L15" s="217"/>
      <c r="M15" s="218"/>
      <c r="N15" s="218"/>
      <c r="O15" s="218"/>
      <c r="P15" s="217"/>
      <c r="Q15" s="217"/>
      <c r="R15" s="217"/>
      <c r="S15" s="216"/>
      <c r="T15" s="216"/>
      <c r="U15" s="216"/>
      <c r="V15" s="215"/>
      <c r="W15" s="215"/>
      <c r="X15" s="215"/>
    </row>
    <row r="16" spans="1:24">
      <c r="A16" s="214"/>
      <c r="B16" s="215"/>
      <c r="C16" s="215"/>
      <c r="D16" s="222"/>
      <c r="J16" s="223"/>
      <c r="K16" s="217"/>
      <c r="L16" s="217"/>
      <c r="M16" s="218"/>
      <c r="N16" s="218"/>
      <c r="O16" s="218"/>
      <c r="P16" s="217"/>
      <c r="Q16" s="217"/>
      <c r="R16" s="217"/>
      <c r="S16" s="216"/>
      <c r="T16" s="216"/>
      <c r="U16" s="216"/>
      <c r="V16" s="215"/>
      <c r="W16" s="215"/>
      <c r="X16" s="215"/>
    </row>
    <row r="17" spans="1:24">
      <c r="A17" s="214"/>
      <c r="B17" s="215"/>
      <c r="C17" s="215"/>
      <c r="D17" s="222"/>
      <c r="J17" s="223"/>
      <c r="K17" s="217"/>
      <c r="L17" s="217"/>
      <c r="M17" s="218"/>
      <c r="N17" s="218"/>
      <c r="O17" s="218"/>
      <c r="P17" s="217"/>
      <c r="Q17" s="217"/>
      <c r="R17" s="217"/>
      <c r="S17" s="216"/>
      <c r="T17" s="216"/>
      <c r="U17" s="216"/>
      <c r="V17" s="215"/>
      <c r="W17" s="215"/>
      <c r="X17" s="215"/>
    </row>
    <row r="18" spans="1:24">
      <c r="A18" s="214"/>
      <c r="B18" s="215"/>
      <c r="C18" s="215"/>
      <c r="D18" s="222"/>
      <c r="J18" s="223"/>
      <c r="K18" s="217"/>
      <c r="L18" s="217"/>
      <c r="M18" s="218"/>
      <c r="N18" s="218"/>
      <c r="O18" s="218"/>
      <c r="P18" s="217"/>
      <c r="Q18" s="217"/>
      <c r="R18" s="217"/>
      <c r="S18" s="216"/>
      <c r="T18" s="216"/>
      <c r="U18" s="216"/>
      <c r="V18" s="215"/>
      <c r="W18" s="215"/>
      <c r="X18" s="215"/>
    </row>
    <row r="19" spans="1:24">
      <c r="A19" s="214"/>
      <c r="B19" s="215"/>
      <c r="C19" s="215"/>
      <c r="D19" s="222"/>
      <c r="J19" s="223"/>
      <c r="K19" s="217"/>
      <c r="L19" s="217"/>
      <c r="M19" s="218"/>
      <c r="N19" s="218"/>
      <c r="O19" s="218"/>
      <c r="P19" s="217"/>
      <c r="Q19" s="217"/>
      <c r="R19" s="217"/>
      <c r="S19" s="216"/>
      <c r="T19" s="216"/>
      <c r="U19" s="216"/>
      <c r="V19" s="215"/>
      <c r="W19" s="215"/>
      <c r="X19" s="215"/>
    </row>
    <row r="20" spans="1:24">
      <c r="A20" s="214"/>
      <c r="B20" s="215"/>
      <c r="C20" s="215"/>
      <c r="D20" s="222"/>
      <c r="J20" s="223"/>
      <c r="K20" s="217"/>
      <c r="L20" s="217"/>
      <c r="M20" s="218"/>
      <c r="N20" s="218"/>
      <c r="O20" s="218"/>
      <c r="P20" s="217"/>
      <c r="Q20" s="217"/>
      <c r="R20" s="217"/>
      <c r="S20" s="216"/>
      <c r="T20" s="216"/>
      <c r="U20" s="216"/>
      <c r="V20" s="215"/>
      <c r="W20" s="215"/>
      <c r="X20" s="215"/>
    </row>
    <row r="21" spans="1:24">
      <c r="A21" s="214"/>
      <c r="B21" s="215"/>
      <c r="C21" s="215"/>
      <c r="D21" s="222"/>
      <c r="J21" s="223"/>
      <c r="K21" s="217"/>
      <c r="L21" s="217"/>
      <c r="M21" s="218"/>
      <c r="N21" s="218"/>
      <c r="O21" s="218"/>
      <c r="P21" s="217"/>
      <c r="Q21" s="217"/>
      <c r="R21" s="217"/>
      <c r="S21" s="216"/>
      <c r="T21" s="216"/>
      <c r="U21" s="216"/>
      <c r="V21" s="215"/>
      <c r="W21" s="215"/>
      <c r="X21" s="215"/>
    </row>
    <row r="22" spans="1:24">
      <c r="A22" s="214"/>
      <c r="B22" s="215"/>
      <c r="C22" s="215"/>
      <c r="D22" s="222"/>
      <c r="J22" s="223"/>
      <c r="K22" s="217"/>
      <c r="L22" s="217"/>
      <c r="M22" s="218"/>
      <c r="N22" s="218"/>
      <c r="O22" s="218"/>
      <c r="P22" s="217"/>
      <c r="Q22" s="217"/>
      <c r="R22" s="217"/>
      <c r="S22" s="216"/>
      <c r="T22" s="216"/>
      <c r="U22" s="216"/>
      <c r="V22" s="215"/>
      <c r="W22" s="215"/>
      <c r="X22" s="215"/>
    </row>
    <row r="23" spans="1:24">
      <c r="A23" s="214"/>
      <c r="B23" s="215"/>
      <c r="C23" s="215"/>
      <c r="D23" s="222"/>
      <c r="J23" s="223"/>
      <c r="K23" s="217"/>
      <c r="L23" s="217"/>
      <c r="M23" s="218"/>
      <c r="N23" s="218"/>
      <c r="O23" s="218"/>
      <c r="P23" s="217"/>
      <c r="Q23" s="217"/>
      <c r="R23" s="217"/>
      <c r="S23" s="216"/>
      <c r="T23" s="216"/>
      <c r="U23" s="216"/>
      <c r="V23" s="215"/>
      <c r="W23" s="215"/>
      <c r="X23" s="215"/>
    </row>
    <row r="24" spans="1:24">
      <c r="A24" s="214"/>
      <c r="B24" s="215"/>
      <c r="C24" s="215"/>
      <c r="D24" s="222"/>
      <c r="J24" s="223"/>
      <c r="K24" s="217"/>
      <c r="L24" s="217"/>
      <c r="M24" s="218"/>
      <c r="N24" s="218"/>
      <c r="O24" s="218"/>
      <c r="P24" s="217"/>
      <c r="Q24" s="217"/>
      <c r="R24" s="217"/>
      <c r="S24" s="216"/>
      <c r="T24" s="216"/>
      <c r="U24" s="216"/>
      <c r="V24" s="215"/>
      <c r="W24" s="215"/>
      <c r="X24" s="215"/>
    </row>
    <row r="25" spans="1:24">
      <c r="A25" s="214"/>
      <c r="B25" s="215"/>
      <c r="C25" s="215"/>
      <c r="D25" s="222"/>
      <c r="J25" s="223"/>
      <c r="K25" s="217"/>
      <c r="L25" s="217"/>
      <c r="M25" s="218"/>
      <c r="N25" s="218"/>
      <c r="O25" s="218"/>
      <c r="P25" s="217"/>
      <c r="Q25" s="217"/>
      <c r="R25" s="217"/>
      <c r="S25" s="216"/>
      <c r="T25" s="216"/>
      <c r="U25" s="216"/>
      <c r="V25" s="215"/>
      <c r="W25" s="215"/>
      <c r="X25" s="215"/>
    </row>
    <row r="26" spans="1:24">
      <c r="A26" s="214"/>
      <c r="B26" s="215"/>
      <c r="C26" s="215"/>
      <c r="D26" s="222"/>
      <c r="J26" s="223"/>
      <c r="K26" s="217"/>
      <c r="L26" s="217"/>
      <c r="M26" s="218"/>
      <c r="N26" s="218"/>
      <c r="O26" s="218"/>
      <c r="P26" s="217"/>
      <c r="Q26" s="217"/>
      <c r="R26" s="217"/>
      <c r="S26" s="216"/>
      <c r="T26" s="216"/>
      <c r="U26" s="216"/>
      <c r="V26" s="215"/>
      <c r="W26" s="215"/>
      <c r="X26" s="215"/>
    </row>
    <row r="27" spans="1:24">
      <c r="A27" s="214"/>
      <c r="B27" s="215"/>
      <c r="C27" s="215"/>
      <c r="D27" s="222"/>
      <c r="J27" s="223"/>
      <c r="K27" s="217"/>
      <c r="L27" s="217"/>
      <c r="M27" s="218"/>
      <c r="N27" s="218"/>
      <c r="O27" s="218"/>
      <c r="P27" s="217"/>
      <c r="Q27" s="217"/>
      <c r="R27" s="217"/>
      <c r="S27" s="216"/>
      <c r="T27" s="216"/>
      <c r="U27" s="216"/>
      <c r="V27" s="215"/>
      <c r="W27" s="215"/>
      <c r="X27" s="215"/>
    </row>
    <row r="28" spans="1:24">
      <c r="A28" s="214"/>
      <c r="B28" s="215"/>
      <c r="C28" s="215"/>
      <c r="D28" s="222"/>
      <c r="J28" s="223"/>
      <c r="K28" s="217"/>
      <c r="L28" s="217"/>
      <c r="M28" s="218"/>
      <c r="N28" s="218"/>
      <c r="O28" s="218"/>
      <c r="P28" s="217"/>
      <c r="Q28" s="217"/>
      <c r="R28" s="217"/>
      <c r="S28" s="216"/>
      <c r="T28" s="216"/>
      <c r="U28" s="216"/>
      <c r="V28" s="215"/>
      <c r="W28" s="215"/>
      <c r="X28" s="215"/>
    </row>
    <row r="29" spans="1:24">
      <c r="A29" s="214"/>
      <c r="B29" s="215"/>
      <c r="C29" s="215"/>
      <c r="D29" s="222"/>
      <c r="J29" s="223"/>
      <c r="K29" s="217"/>
      <c r="L29" s="217"/>
      <c r="M29" s="218"/>
      <c r="N29" s="218"/>
      <c r="O29" s="218"/>
      <c r="P29" s="217"/>
      <c r="Q29" s="217"/>
      <c r="R29" s="217"/>
      <c r="S29" s="216"/>
      <c r="T29" s="216"/>
      <c r="U29" s="216"/>
      <c r="V29" s="215"/>
      <c r="W29" s="215"/>
      <c r="X29" s="215"/>
    </row>
    <row r="30" spans="1:24">
      <c r="A30" s="214"/>
      <c r="B30" s="215"/>
      <c r="C30" s="215"/>
      <c r="D30" s="222"/>
      <c r="J30" s="223"/>
      <c r="K30" s="217"/>
      <c r="L30" s="217"/>
      <c r="M30" s="218"/>
      <c r="N30" s="218"/>
      <c r="O30" s="218"/>
      <c r="P30" s="217"/>
      <c r="Q30" s="217"/>
      <c r="R30" s="217"/>
      <c r="S30" s="216"/>
      <c r="T30" s="216"/>
      <c r="U30" s="216"/>
      <c r="V30" s="215"/>
      <c r="W30" s="215"/>
      <c r="X30" s="215"/>
    </row>
    <row r="31" spans="1:24">
      <c r="A31" s="214"/>
      <c r="B31" s="215"/>
      <c r="C31" s="215"/>
      <c r="D31" s="222"/>
      <c r="J31" s="223"/>
      <c r="K31" s="217"/>
      <c r="L31" s="217"/>
      <c r="M31" s="218"/>
      <c r="N31" s="218"/>
      <c r="O31" s="218"/>
      <c r="P31" s="217"/>
      <c r="Q31" s="217"/>
      <c r="R31" s="217"/>
      <c r="S31" s="216"/>
      <c r="T31" s="216"/>
      <c r="U31" s="216"/>
      <c r="V31" s="215"/>
      <c r="W31" s="215"/>
      <c r="X31" s="215"/>
    </row>
    <row r="32" spans="1:24">
      <c r="A32" s="214"/>
      <c r="B32" s="215"/>
      <c r="C32" s="215"/>
      <c r="D32" s="222"/>
      <c r="J32" s="223"/>
      <c r="K32" s="217"/>
      <c r="L32" s="217"/>
      <c r="M32" s="218"/>
      <c r="N32" s="218"/>
      <c r="O32" s="218"/>
      <c r="P32" s="217"/>
      <c r="Q32" s="217"/>
      <c r="R32" s="217"/>
      <c r="S32" s="216"/>
      <c r="T32" s="216"/>
      <c r="U32" s="216"/>
      <c r="V32" s="215"/>
      <c r="W32" s="215"/>
      <c r="X32" s="215"/>
    </row>
    <row r="33" spans="1:24">
      <c r="A33" s="214"/>
      <c r="B33" s="215"/>
      <c r="C33" s="215"/>
      <c r="D33" s="222"/>
      <c r="J33" s="223"/>
      <c r="K33" s="217"/>
      <c r="L33" s="217"/>
      <c r="M33" s="218"/>
      <c r="N33" s="218"/>
      <c r="O33" s="218"/>
      <c r="P33" s="217"/>
      <c r="Q33" s="217"/>
      <c r="R33" s="217"/>
      <c r="S33" s="216"/>
      <c r="T33" s="216"/>
      <c r="U33" s="216"/>
      <c r="V33" s="215"/>
      <c r="W33" s="215"/>
      <c r="X33" s="215"/>
    </row>
    <row r="34" spans="1:24">
      <c r="A34" s="214"/>
      <c r="B34" s="215"/>
      <c r="C34" s="215"/>
      <c r="D34" s="222"/>
      <c r="J34" s="223"/>
      <c r="K34" s="217"/>
      <c r="L34" s="217"/>
      <c r="M34" s="218"/>
      <c r="N34" s="218"/>
      <c r="O34" s="218"/>
      <c r="P34" s="217"/>
      <c r="Q34" s="217"/>
      <c r="R34" s="217"/>
      <c r="S34" s="216"/>
      <c r="T34" s="216"/>
      <c r="U34" s="216"/>
      <c r="V34" s="215"/>
      <c r="W34" s="215"/>
      <c r="X34" s="215"/>
    </row>
    <row r="35" spans="1:24">
      <c r="A35" s="214"/>
      <c r="B35" s="215"/>
      <c r="C35" s="215"/>
      <c r="D35" s="222"/>
      <c r="J35" s="223"/>
      <c r="K35" s="217"/>
      <c r="L35" s="217"/>
      <c r="M35" s="218"/>
      <c r="N35" s="218"/>
      <c r="O35" s="218"/>
      <c r="P35" s="217"/>
      <c r="Q35" s="217"/>
      <c r="R35" s="217"/>
      <c r="S35" s="216"/>
      <c r="T35" s="216"/>
      <c r="U35" s="216"/>
      <c r="V35" s="215"/>
      <c r="W35" s="215"/>
      <c r="X35" s="215"/>
    </row>
    <row r="36" spans="1:24">
      <c r="A36" s="214"/>
      <c r="B36" s="215"/>
      <c r="C36" s="215"/>
      <c r="D36" s="222"/>
      <c r="J36" s="223"/>
      <c r="K36" s="217"/>
      <c r="L36" s="217"/>
      <c r="M36" s="218"/>
      <c r="N36" s="218"/>
      <c r="O36" s="218"/>
      <c r="P36" s="217"/>
      <c r="Q36" s="217"/>
      <c r="R36" s="217"/>
      <c r="S36" s="216"/>
      <c r="T36" s="216"/>
      <c r="U36" s="216"/>
      <c r="V36" s="215"/>
      <c r="W36" s="215"/>
      <c r="X36" s="215"/>
    </row>
    <row r="37" spans="1:24">
      <c r="A37" s="214"/>
      <c r="B37" s="215"/>
      <c r="C37" s="215"/>
      <c r="D37" s="222"/>
      <c r="J37" s="223"/>
      <c r="K37" s="217"/>
      <c r="L37" s="217"/>
      <c r="M37" s="218"/>
      <c r="N37" s="218"/>
      <c r="O37" s="218"/>
      <c r="P37" s="217"/>
      <c r="Q37" s="217"/>
      <c r="R37" s="217"/>
      <c r="S37" s="216"/>
      <c r="T37" s="216"/>
      <c r="U37" s="216"/>
      <c r="V37" s="215"/>
      <c r="W37" s="215"/>
      <c r="X37" s="215"/>
    </row>
    <row r="38" spans="1:24">
      <c r="A38" s="214"/>
      <c r="B38" s="215"/>
      <c r="C38" s="215"/>
      <c r="D38" s="222"/>
      <c r="J38" s="223"/>
      <c r="K38" s="217"/>
      <c r="L38" s="217"/>
      <c r="M38" s="218"/>
      <c r="N38" s="218"/>
      <c r="O38" s="218"/>
      <c r="P38" s="217"/>
      <c r="Q38" s="217"/>
      <c r="R38" s="217"/>
      <c r="S38" s="216"/>
      <c r="T38" s="216"/>
      <c r="U38" s="216"/>
      <c r="V38" s="215"/>
      <c r="W38" s="215"/>
      <c r="X38" s="215"/>
    </row>
    <row r="39" spans="1:24">
      <c r="A39" s="214"/>
      <c r="B39" s="215"/>
      <c r="C39" s="215"/>
      <c r="D39" s="222"/>
      <c r="J39" s="223"/>
      <c r="K39" s="217"/>
      <c r="L39" s="217"/>
      <c r="M39" s="218"/>
      <c r="N39" s="218"/>
      <c r="O39" s="218"/>
      <c r="P39" s="217"/>
      <c r="Q39" s="217"/>
      <c r="R39" s="217"/>
      <c r="S39" s="216"/>
      <c r="T39" s="216"/>
      <c r="U39" s="216"/>
      <c r="V39" s="215"/>
      <c r="W39" s="215"/>
      <c r="X39" s="215"/>
    </row>
    <row r="40" spans="1:24">
      <c r="A40" s="214"/>
      <c r="B40" s="215"/>
      <c r="C40" s="215"/>
      <c r="D40" s="222"/>
      <c r="J40" s="223"/>
      <c r="K40" s="217"/>
      <c r="L40" s="217"/>
      <c r="M40" s="218"/>
      <c r="N40" s="218"/>
      <c r="O40" s="218"/>
      <c r="P40" s="217"/>
      <c r="Q40" s="217"/>
      <c r="R40" s="217"/>
      <c r="S40" s="216"/>
      <c r="T40" s="216"/>
      <c r="U40" s="216"/>
      <c r="V40" s="215"/>
      <c r="W40" s="215"/>
      <c r="X40" s="215"/>
    </row>
    <row r="41" spans="1:24">
      <c r="A41" s="214"/>
      <c r="B41" s="215"/>
      <c r="C41" s="215"/>
      <c r="D41" s="222"/>
      <c r="J41" s="223"/>
      <c r="K41" s="217"/>
      <c r="L41" s="217"/>
      <c r="M41" s="218"/>
      <c r="N41" s="218"/>
      <c r="O41" s="218"/>
      <c r="P41" s="217"/>
      <c r="Q41" s="217"/>
      <c r="R41" s="217"/>
      <c r="S41" s="216"/>
      <c r="T41" s="216"/>
      <c r="U41" s="216"/>
      <c r="V41" s="215"/>
      <c r="W41" s="215"/>
      <c r="X41" s="215"/>
    </row>
    <row r="42" spans="1:24">
      <c r="A42" s="214"/>
      <c r="B42" s="215"/>
      <c r="C42" s="215"/>
      <c r="D42" s="222"/>
      <c r="J42" s="223"/>
      <c r="K42" s="217"/>
      <c r="L42" s="217"/>
      <c r="M42" s="218"/>
      <c r="N42" s="218"/>
      <c r="O42" s="218"/>
      <c r="P42" s="217"/>
      <c r="Q42" s="217"/>
      <c r="R42" s="217"/>
      <c r="S42" s="216"/>
      <c r="T42" s="216"/>
      <c r="U42" s="216"/>
      <c r="V42" s="215"/>
      <c r="W42" s="215"/>
      <c r="X42" s="215"/>
    </row>
    <row r="43" spans="1:24">
      <c r="A43" s="214"/>
      <c r="B43" s="215"/>
      <c r="C43" s="215"/>
      <c r="D43" s="222"/>
      <c r="J43" s="223"/>
      <c r="K43" s="217"/>
      <c r="L43" s="217"/>
      <c r="M43" s="218"/>
      <c r="N43" s="218"/>
      <c r="O43" s="218"/>
      <c r="P43" s="217"/>
      <c r="Q43" s="217"/>
      <c r="R43" s="217"/>
      <c r="S43" s="216"/>
      <c r="T43" s="216"/>
      <c r="U43" s="216"/>
      <c r="V43" s="215"/>
      <c r="W43" s="215"/>
      <c r="X43" s="215"/>
    </row>
    <row r="44" spans="1:24">
      <c r="A44" s="214"/>
      <c r="B44" s="215"/>
      <c r="C44" s="215"/>
      <c r="D44" s="222"/>
      <c r="J44" s="223"/>
      <c r="K44" s="217"/>
      <c r="L44" s="217"/>
      <c r="M44" s="218"/>
      <c r="N44" s="218"/>
      <c r="O44" s="218"/>
      <c r="P44" s="217"/>
      <c r="Q44" s="217"/>
      <c r="R44" s="217"/>
      <c r="S44" s="216"/>
      <c r="T44" s="216"/>
      <c r="U44" s="216"/>
      <c r="V44" s="215"/>
      <c r="W44" s="215"/>
      <c r="X44" s="215"/>
    </row>
    <row r="45" spans="1:24">
      <c r="A45" s="214"/>
      <c r="B45" s="215"/>
      <c r="C45" s="215"/>
      <c r="D45" s="222"/>
      <c r="J45" s="223"/>
      <c r="K45" s="217"/>
      <c r="L45" s="217"/>
      <c r="M45" s="218"/>
      <c r="N45" s="218"/>
      <c r="O45" s="218"/>
      <c r="P45" s="217"/>
      <c r="Q45" s="217"/>
      <c r="R45" s="217"/>
      <c r="S45" s="216"/>
      <c r="T45" s="216"/>
      <c r="U45" s="216"/>
      <c r="V45" s="215"/>
      <c r="W45" s="215"/>
      <c r="X45" s="215"/>
    </row>
    <row r="46" spans="1:24">
      <c r="A46" s="214"/>
      <c r="B46" s="215"/>
      <c r="C46" s="215"/>
      <c r="D46" s="222"/>
      <c r="J46" s="223"/>
      <c r="K46" s="217"/>
      <c r="L46" s="217"/>
      <c r="M46" s="218"/>
      <c r="N46" s="218"/>
      <c r="O46" s="218"/>
      <c r="P46" s="217"/>
      <c r="Q46" s="217"/>
      <c r="R46" s="217"/>
      <c r="S46" s="216"/>
      <c r="T46" s="216"/>
      <c r="U46" s="216"/>
      <c r="V46" s="215"/>
      <c r="W46" s="215"/>
      <c r="X46" s="215"/>
    </row>
    <row r="47" spans="1:24" ht="15.75" thickBot="1">
      <c r="A47" s="214"/>
      <c r="B47" s="215"/>
      <c r="C47" s="215"/>
      <c r="D47" s="224"/>
      <c r="E47" s="225"/>
      <c r="F47" s="225"/>
      <c r="G47" s="225"/>
      <c r="H47" s="225"/>
      <c r="I47" s="225"/>
      <c r="J47" s="226"/>
      <c r="K47" s="217"/>
      <c r="L47" s="217"/>
      <c r="M47" s="218"/>
      <c r="N47" s="218"/>
      <c r="O47" s="218"/>
      <c r="P47" s="217"/>
      <c r="Q47" s="217"/>
      <c r="R47" s="217"/>
      <c r="S47" s="216"/>
      <c r="T47" s="216"/>
      <c r="U47" s="216"/>
      <c r="V47" s="215"/>
      <c r="W47" s="215"/>
      <c r="X47" s="215"/>
    </row>
    <row r="48" spans="1:24" ht="15.75" customHeight="1" thickTop="1">
      <c r="A48" s="214"/>
      <c r="B48" s="215"/>
      <c r="C48" s="215"/>
      <c r="D48" s="482" t="s">
        <v>2612</v>
      </c>
      <c r="E48" s="483"/>
      <c r="F48" s="216"/>
      <c r="G48" s="216"/>
      <c r="H48" s="216"/>
      <c r="I48" s="325"/>
      <c r="J48" s="217"/>
      <c r="K48" s="217"/>
      <c r="L48" s="217"/>
      <c r="M48" s="218"/>
      <c r="N48" s="218"/>
      <c r="O48" s="218"/>
      <c r="P48" s="217"/>
      <c r="Q48" s="217"/>
      <c r="R48" s="217"/>
      <c r="S48" s="216"/>
      <c r="T48" s="216"/>
      <c r="U48" s="216"/>
      <c r="V48" s="215"/>
      <c r="W48" s="215"/>
      <c r="X48" s="215"/>
    </row>
    <row r="49" spans="1:24">
      <c r="A49" s="214"/>
      <c r="B49" s="215"/>
      <c r="C49" s="215"/>
      <c r="D49" s="426" t="s">
        <v>2537</v>
      </c>
      <c r="E49" s="216"/>
      <c r="F49" s="216"/>
      <c r="G49" s="216"/>
      <c r="H49" s="216"/>
      <c r="I49" s="216"/>
      <c r="J49" s="217"/>
      <c r="K49" s="217"/>
      <c r="L49" s="217"/>
      <c r="M49" s="218"/>
      <c r="N49" s="218"/>
      <c r="O49" s="218"/>
      <c r="P49" s="217"/>
      <c r="Q49" s="217"/>
      <c r="R49" s="217"/>
      <c r="S49" s="216"/>
      <c r="T49" s="216"/>
      <c r="U49" s="216"/>
      <c r="V49" s="215"/>
      <c r="W49" s="215"/>
      <c r="X49" s="215"/>
    </row>
    <row r="50" spans="1:24">
      <c r="A50" s="214"/>
      <c r="B50" s="215"/>
      <c r="C50" s="215"/>
      <c r="D50" s="215"/>
      <c r="E50" s="216"/>
      <c r="F50" s="216"/>
      <c r="G50" s="216"/>
      <c r="H50" s="216"/>
      <c r="I50" s="216"/>
      <c r="J50" s="217"/>
      <c r="K50" s="217"/>
      <c r="L50" s="217"/>
      <c r="M50" s="218"/>
      <c r="N50" s="218"/>
      <c r="O50" s="218"/>
      <c r="P50" s="217"/>
      <c r="Q50" s="217"/>
      <c r="R50" s="217"/>
      <c r="S50" s="216"/>
      <c r="T50" s="216"/>
      <c r="U50" s="216"/>
      <c r="V50" s="215"/>
      <c r="W50" s="215"/>
      <c r="X50" s="215"/>
    </row>
    <row r="51" spans="1:24" ht="15" customHeight="1">
      <c r="A51" s="214"/>
      <c r="B51" s="481" t="s">
        <v>2536</v>
      </c>
      <c r="C51" s="481"/>
      <c r="D51" s="481"/>
      <c r="E51" s="481"/>
      <c r="F51" s="481"/>
      <c r="G51" s="481"/>
      <c r="H51" s="481"/>
      <c r="I51" s="481"/>
      <c r="J51" s="481"/>
      <c r="K51" s="481"/>
      <c r="L51" s="481"/>
      <c r="M51" s="481"/>
      <c r="N51" s="481"/>
      <c r="O51" s="481"/>
      <c r="P51" s="481"/>
      <c r="Q51" s="481"/>
      <c r="R51" s="481"/>
      <c r="S51" s="481"/>
      <c r="T51" s="481"/>
      <c r="U51" s="481"/>
      <c r="V51" s="215"/>
      <c r="W51" s="215"/>
      <c r="X51" s="215"/>
    </row>
    <row r="52" spans="1:24">
      <c r="A52" s="214"/>
      <c r="B52" s="481"/>
      <c r="C52" s="481"/>
      <c r="D52" s="481"/>
      <c r="E52" s="481"/>
      <c r="F52" s="481"/>
      <c r="G52" s="481"/>
      <c r="H52" s="481"/>
      <c r="I52" s="481"/>
      <c r="J52" s="481"/>
      <c r="K52" s="481"/>
      <c r="L52" s="481"/>
      <c r="M52" s="481"/>
      <c r="N52" s="481"/>
      <c r="O52" s="481"/>
      <c r="P52" s="481"/>
      <c r="Q52" s="481"/>
      <c r="R52" s="481"/>
      <c r="S52" s="481"/>
      <c r="T52" s="481"/>
      <c r="U52" s="481"/>
      <c r="V52" s="215"/>
      <c r="W52" s="215"/>
      <c r="X52" s="215"/>
    </row>
    <row r="53" spans="1:24">
      <c r="A53" s="214"/>
      <c r="B53" s="481"/>
      <c r="C53" s="481"/>
      <c r="D53" s="481"/>
      <c r="E53" s="481"/>
      <c r="F53" s="481"/>
      <c r="G53" s="481"/>
      <c r="H53" s="481"/>
      <c r="I53" s="481"/>
      <c r="J53" s="481"/>
      <c r="K53" s="481"/>
      <c r="L53" s="481"/>
      <c r="M53" s="481"/>
      <c r="N53" s="481"/>
      <c r="O53" s="481"/>
      <c r="P53" s="481"/>
      <c r="Q53" s="481"/>
      <c r="R53" s="481"/>
      <c r="S53" s="481"/>
      <c r="T53" s="481"/>
      <c r="U53" s="481"/>
      <c r="V53" s="215"/>
      <c r="W53" s="215"/>
      <c r="X53" s="215"/>
    </row>
    <row r="54" spans="1:24">
      <c r="A54" s="214"/>
      <c r="B54" s="215"/>
      <c r="C54" s="215"/>
      <c r="D54" s="215"/>
      <c r="E54" s="216"/>
      <c r="F54" s="216"/>
      <c r="G54" s="216"/>
      <c r="H54" s="216"/>
      <c r="I54" s="216"/>
      <c r="J54" s="217"/>
      <c r="K54" s="217"/>
      <c r="L54" s="217"/>
      <c r="M54" s="218"/>
      <c r="N54" s="218"/>
      <c r="O54" s="218"/>
      <c r="P54" s="217"/>
      <c r="Q54" s="217"/>
      <c r="R54" s="217"/>
      <c r="S54" s="216"/>
      <c r="T54" s="216"/>
      <c r="U54" s="216"/>
      <c r="V54" s="215"/>
      <c r="W54" s="215"/>
      <c r="X54" s="215"/>
    </row>
    <row r="55" spans="1:24">
      <c r="A55" s="214"/>
      <c r="B55" s="215"/>
      <c r="C55" s="215"/>
      <c r="D55" s="215"/>
      <c r="E55" s="216"/>
      <c r="F55" s="216"/>
      <c r="G55" s="216"/>
      <c r="H55" s="216"/>
      <c r="I55" s="216"/>
      <c r="J55" s="217"/>
      <c r="K55" s="217"/>
      <c r="L55" s="217"/>
      <c r="M55" s="218"/>
      <c r="N55" s="218"/>
      <c r="O55" s="218"/>
      <c r="P55" s="217"/>
      <c r="Q55" s="217"/>
      <c r="R55" s="217"/>
      <c r="S55" s="216"/>
      <c r="T55" s="216"/>
      <c r="U55" s="216"/>
      <c r="V55" s="215"/>
      <c r="W55" s="215"/>
      <c r="X55" s="215"/>
    </row>
    <row r="56" spans="1:24">
      <c r="A56" s="214"/>
      <c r="B56" s="215"/>
      <c r="C56" s="215"/>
      <c r="D56" s="215"/>
      <c r="E56" s="216"/>
      <c r="F56" s="216"/>
      <c r="G56" s="216"/>
      <c r="H56" s="216"/>
      <c r="I56" s="216"/>
      <c r="J56" s="217"/>
      <c r="K56" s="217"/>
      <c r="L56" s="217"/>
      <c r="M56" s="218"/>
      <c r="N56" s="218"/>
      <c r="O56" s="218"/>
      <c r="P56" s="217"/>
      <c r="Q56" s="217"/>
      <c r="R56" s="217"/>
      <c r="S56" s="216"/>
      <c r="T56" s="216"/>
      <c r="U56" s="216"/>
      <c r="V56" s="215"/>
      <c r="W56" s="215"/>
      <c r="X56" s="215"/>
    </row>
    <row r="57" spans="1:24">
      <c r="A57" s="214"/>
      <c r="B57" s="215"/>
      <c r="C57" s="215"/>
      <c r="D57" s="215"/>
      <c r="E57" s="216"/>
      <c r="F57" s="216"/>
      <c r="G57" s="216"/>
      <c r="H57" s="216"/>
      <c r="I57" s="216"/>
      <c r="J57" s="217"/>
      <c r="K57" s="217"/>
      <c r="L57" s="217"/>
      <c r="M57" s="218"/>
      <c r="N57" s="218"/>
      <c r="O57" s="218"/>
      <c r="P57" s="217"/>
      <c r="Q57" s="217"/>
      <c r="R57" s="217"/>
      <c r="S57" s="216"/>
      <c r="T57" s="216"/>
      <c r="U57" s="216"/>
      <c r="V57" s="215"/>
      <c r="W57" s="215"/>
      <c r="X57" s="215"/>
    </row>
    <row r="58" spans="1:24">
      <c r="A58" s="214"/>
      <c r="B58" s="215"/>
      <c r="C58" s="215"/>
      <c r="D58" s="215"/>
      <c r="E58" s="216"/>
      <c r="F58" s="216"/>
      <c r="G58" s="216"/>
      <c r="H58" s="216"/>
      <c r="I58" s="216"/>
      <c r="J58" s="217"/>
      <c r="K58" s="217"/>
      <c r="L58" s="217"/>
      <c r="M58" s="218"/>
      <c r="N58" s="218"/>
      <c r="O58" s="218"/>
      <c r="P58" s="217"/>
      <c r="Q58" s="217"/>
      <c r="R58" s="217"/>
      <c r="S58" s="216"/>
      <c r="T58" s="216"/>
      <c r="U58" s="216"/>
      <c r="V58" s="215"/>
      <c r="W58" s="215"/>
      <c r="X58" s="215"/>
    </row>
    <row r="59" spans="1:24">
      <c r="A59" s="214"/>
      <c r="B59" s="215"/>
      <c r="C59" s="215"/>
      <c r="D59" s="215"/>
      <c r="E59" s="216"/>
      <c r="F59" s="216"/>
      <c r="G59" s="216"/>
      <c r="H59" s="216"/>
      <c r="I59" s="216"/>
      <c r="J59" s="217"/>
      <c r="K59" s="217"/>
      <c r="L59" s="217"/>
      <c r="M59" s="218"/>
      <c r="N59" s="218"/>
      <c r="O59" s="218"/>
      <c r="P59" s="217"/>
      <c r="Q59" s="217"/>
      <c r="R59" s="217"/>
      <c r="S59" s="216"/>
      <c r="T59" s="216"/>
      <c r="U59" s="216"/>
      <c r="V59" s="215"/>
      <c r="W59" s="215"/>
      <c r="X59" s="215"/>
    </row>
    <row r="60" spans="1:24">
      <c r="A60" s="214"/>
      <c r="B60" s="215"/>
      <c r="C60" s="215"/>
      <c r="D60" s="215"/>
      <c r="E60" s="216"/>
      <c r="F60" s="216"/>
      <c r="G60" s="216"/>
      <c r="H60" s="216"/>
      <c r="I60" s="216"/>
      <c r="J60" s="217"/>
      <c r="K60" s="217"/>
      <c r="L60" s="217"/>
      <c r="M60" s="218"/>
      <c r="N60" s="218"/>
      <c r="O60" s="218"/>
      <c r="P60" s="217"/>
      <c r="Q60" s="217"/>
      <c r="R60" s="217"/>
      <c r="S60" s="216"/>
      <c r="T60" s="216"/>
      <c r="U60" s="216"/>
      <c r="V60" s="215"/>
      <c r="W60" s="215"/>
      <c r="X60" s="215"/>
    </row>
    <row r="61" spans="1:24">
      <c r="A61" s="214"/>
      <c r="B61" s="215"/>
      <c r="C61" s="215"/>
      <c r="D61" s="215"/>
      <c r="E61" s="216"/>
      <c r="F61" s="216"/>
      <c r="G61" s="216"/>
      <c r="H61" s="216"/>
      <c r="I61" s="216"/>
      <c r="J61" s="217"/>
      <c r="K61" s="217"/>
      <c r="L61" s="217"/>
      <c r="M61" s="218"/>
      <c r="N61" s="218"/>
      <c r="O61" s="218"/>
      <c r="P61" s="217"/>
      <c r="Q61" s="217"/>
      <c r="R61" s="217"/>
      <c r="S61" s="216"/>
      <c r="T61" s="216"/>
      <c r="U61" s="216"/>
      <c r="V61" s="215"/>
      <c r="W61" s="215"/>
      <c r="X61" s="215"/>
    </row>
    <row r="62" spans="1:24">
      <c r="A62" s="214"/>
      <c r="B62" s="215"/>
      <c r="C62" s="215"/>
      <c r="D62" s="215"/>
      <c r="E62" s="216"/>
      <c r="F62" s="216"/>
      <c r="G62" s="216"/>
      <c r="H62" s="216"/>
      <c r="I62" s="216"/>
      <c r="J62" s="217"/>
      <c r="K62" s="217"/>
      <c r="L62" s="217"/>
      <c r="M62" s="218"/>
      <c r="N62" s="218"/>
      <c r="O62" s="218"/>
      <c r="P62" s="217"/>
      <c r="Q62" s="217"/>
      <c r="R62" s="217"/>
      <c r="S62" s="216"/>
      <c r="T62" s="216"/>
      <c r="U62" s="216"/>
      <c r="V62" s="215"/>
      <c r="W62" s="215"/>
      <c r="X62" s="215"/>
    </row>
    <row r="63" spans="1:24">
      <c r="A63" s="214"/>
      <c r="B63" s="215"/>
      <c r="C63" s="215"/>
      <c r="D63" s="215"/>
      <c r="E63" s="216"/>
      <c r="F63" s="216"/>
      <c r="G63" s="216"/>
      <c r="H63" s="216"/>
      <c r="I63" s="216"/>
      <c r="J63" s="217"/>
      <c r="K63" s="217"/>
      <c r="L63" s="217"/>
      <c r="M63" s="218"/>
      <c r="N63" s="218"/>
      <c r="O63" s="218"/>
      <c r="P63" s="217"/>
      <c r="Q63" s="217"/>
      <c r="R63" s="217"/>
      <c r="S63" s="216"/>
      <c r="T63" s="216"/>
      <c r="U63" s="216"/>
      <c r="V63" s="215"/>
      <c r="W63" s="215"/>
      <c r="X63" s="215"/>
    </row>
    <row r="64" spans="1:24">
      <c r="A64" s="214"/>
      <c r="B64" s="215"/>
      <c r="C64" s="215"/>
      <c r="D64" s="215"/>
      <c r="E64" s="216"/>
      <c r="F64" s="216"/>
      <c r="G64" s="216"/>
      <c r="H64" s="216"/>
      <c r="I64" s="216"/>
      <c r="J64" s="217"/>
      <c r="K64" s="217"/>
      <c r="L64" s="217"/>
      <c r="M64" s="218"/>
      <c r="N64" s="218"/>
      <c r="O64" s="218"/>
      <c r="P64" s="217"/>
      <c r="Q64" s="217"/>
      <c r="R64" s="217"/>
      <c r="S64" s="216"/>
      <c r="T64" s="216"/>
      <c r="U64" s="216"/>
      <c r="V64" s="215"/>
      <c r="W64" s="215"/>
      <c r="X64" s="215"/>
    </row>
    <row r="65" spans="1:24">
      <c r="A65" s="214"/>
      <c r="B65" s="215"/>
      <c r="C65" s="215"/>
      <c r="D65" s="215"/>
      <c r="E65" s="216"/>
      <c r="F65" s="216"/>
      <c r="G65" s="216"/>
      <c r="H65" s="216"/>
      <c r="I65" s="216"/>
      <c r="J65" s="217"/>
      <c r="K65" s="217"/>
      <c r="L65" s="217"/>
      <c r="M65" s="218"/>
      <c r="N65" s="218"/>
      <c r="O65" s="218"/>
      <c r="P65" s="217"/>
      <c r="Q65" s="217"/>
      <c r="R65" s="217"/>
      <c r="S65" s="216"/>
      <c r="T65" s="216"/>
      <c r="U65" s="216"/>
      <c r="V65" s="215"/>
      <c r="W65" s="215"/>
      <c r="X65" s="215"/>
    </row>
    <row r="66" spans="1:24">
      <c r="A66" s="214"/>
      <c r="B66" s="215"/>
      <c r="C66" s="215"/>
      <c r="D66" s="215"/>
      <c r="E66" s="216"/>
      <c r="F66" s="216"/>
      <c r="G66" s="216"/>
      <c r="H66" s="216"/>
      <c r="I66" s="216"/>
      <c r="J66" s="217"/>
      <c r="K66" s="217"/>
      <c r="L66" s="217"/>
      <c r="M66" s="218"/>
      <c r="N66" s="218"/>
      <c r="O66" s="218"/>
      <c r="P66" s="217"/>
      <c r="Q66" s="217"/>
      <c r="R66" s="217"/>
      <c r="S66" s="216"/>
      <c r="T66" s="216"/>
      <c r="U66" s="216"/>
      <c r="V66" s="215"/>
      <c r="W66" s="215"/>
      <c r="X66" s="215"/>
    </row>
    <row r="67" spans="1:24">
      <c r="A67" s="214"/>
      <c r="B67" s="215"/>
      <c r="C67" s="215"/>
      <c r="D67" s="215"/>
      <c r="E67" s="216"/>
      <c r="F67" s="216"/>
      <c r="G67" s="216"/>
      <c r="H67" s="216"/>
      <c r="I67" s="216"/>
      <c r="J67" s="217"/>
      <c r="K67" s="217"/>
      <c r="L67" s="217"/>
      <c r="M67" s="218"/>
      <c r="N67" s="218"/>
      <c r="O67" s="218"/>
      <c r="P67" s="217"/>
      <c r="Q67" s="217"/>
      <c r="R67" s="217"/>
      <c r="S67" s="216"/>
      <c r="T67" s="216"/>
      <c r="U67" s="216"/>
      <c r="V67" s="215"/>
      <c r="W67" s="215"/>
      <c r="X67" s="215"/>
    </row>
    <row r="68" spans="1:24">
      <c r="A68" s="214"/>
      <c r="B68" s="215"/>
      <c r="C68" s="215"/>
      <c r="D68" s="215"/>
      <c r="E68" s="216"/>
      <c r="F68" s="216"/>
      <c r="G68" s="216"/>
      <c r="H68" s="216"/>
      <c r="I68" s="216"/>
      <c r="J68" s="217"/>
      <c r="K68" s="217"/>
      <c r="L68" s="217"/>
      <c r="M68" s="218"/>
      <c r="N68" s="218"/>
      <c r="O68" s="218"/>
      <c r="P68" s="217"/>
      <c r="Q68" s="217"/>
      <c r="R68" s="217"/>
      <c r="S68" s="216"/>
      <c r="T68" s="216"/>
      <c r="U68" s="216"/>
      <c r="V68" s="215"/>
      <c r="W68" s="215"/>
      <c r="X68" s="215"/>
    </row>
    <row r="69" spans="1:24">
      <c r="A69" s="214"/>
      <c r="B69" s="215"/>
      <c r="C69" s="215"/>
      <c r="D69" s="215"/>
      <c r="E69" s="216"/>
      <c r="F69" s="216"/>
      <c r="G69" s="216"/>
      <c r="H69" s="216"/>
      <c r="I69" s="216"/>
      <c r="J69" s="217"/>
      <c r="K69" s="217"/>
      <c r="L69" s="217"/>
      <c r="M69" s="218"/>
      <c r="N69" s="218"/>
      <c r="O69" s="218"/>
      <c r="P69" s="217"/>
      <c r="Q69" s="217"/>
      <c r="R69" s="217"/>
      <c r="S69" s="216"/>
      <c r="T69" s="216"/>
      <c r="U69" s="216"/>
      <c r="V69" s="215"/>
      <c r="W69" s="215"/>
      <c r="X69" s="215"/>
    </row>
    <row r="70" spans="1:24">
      <c r="A70" s="214"/>
      <c r="B70" s="215"/>
      <c r="C70" s="215"/>
      <c r="D70" s="215"/>
      <c r="E70" s="216"/>
      <c r="F70" s="216"/>
      <c r="G70" s="216"/>
      <c r="H70" s="216"/>
      <c r="I70" s="216"/>
      <c r="J70" s="217"/>
      <c r="K70" s="217"/>
      <c r="L70" s="217"/>
      <c r="M70" s="218"/>
      <c r="N70" s="218"/>
      <c r="O70" s="218"/>
      <c r="P70" s="217"/>
      <c r="Q70" s="217"/>
      <c r="R70" s="217"/>
      <c r="S70" s="216"/>
      <c r="T70" s="216"/>
      <c r="U70" s="216"/>
      <c r="V70" s="215"/>
      <c r="W70" s="215"/>
      <c r="X70" s="215"/>
    </row>
    <row r="71" spans="1:24">
      <c r="A71" s="214"/>
      <c r="B71" s="215"/>
      <c r="C71" s="215"/>
      <c r="D71" s="215"/>
      <c r="E71" s="216"/>
      <c r="F71" s="216"/>
      <c r="G71" s="216"/>
      <c r="H71" s="216"/>
      <c r="I71" s="216"/>
      <c r="J71" s="217"/>
      <c r="K71" s="217"/>
      <c r="L71" s="217"/>
      <c r="M71" s="218"/>
      <c r="N71" s="218"/>
      <c r="O71" s="218"/>
      <c r="P71" s="217"/>
      <c r="Q71" s="217"/>
      <c r="R71" s="217"/>
      <c r="S71" s="216"/>
      <c r="T71" s="216"/>
      <c r="U71" s="216"/>
      <c r="V71" s="215"/>
      <c r="W71" s="215"/>
      <c r="X71" s="215"/>
    </row>
    <row r="72" spans="1:24">
      <c r="A72" s="214"/>
      <c r="B72" s="215"/>
      <c r="C72" s="215"/>
      <c r="D72" s="215"/>
      <c r="E72" s="216"/>
      <c r="F72" s="216"/>
      <c r="G72" s="216"/>
      <c r="H72" s="216"/>
      <c r="I72" s="216"/>
      <c r="J72" s="217"/>
      <c r="K72" s="217"/>
      <c r="L72" s="217"/>
      <c r="M72" s="218"/>
      <c r="N72" s="218"/>
      <c r="O72" s="218"/>
      <c r="P72" s="217"/>
      <c r="Q72" s="217"/>
      <c r="R72" s="217"/>
      <c r="S72" s="216"/>
      <c r="T72" s="216"/>
      <c r="U72" s="216"/>
      <c r="V72" s="215"/>
      <c r="W72" s="215"/>
      <c r="X72" s="215"/>
    </row>
  </sheetData>
  <sheetProtection selectLockedCells="1"/>
  <mergeCells count="3">
    <mergeCell ref="D11:J11"/>
    <mergeCell ref="B51:U53"/>
    <mergeCell ref="D48:E4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2:F1108"/>
  <sheetViews>
    <sheetView showGridLines="0" topLeftCell="A13" zoomScale="70" zoomScaleNormal="70" zoomScalePageLayoutView="131" workbookViewId="0"/>
  </sheetViews>
  <sheetFormatPr baseColWidth="10" defaultColWidth="11.42578125" defaultRowHeight="15"/>
  <cols>
    <col min="1" max="1" width="20" style="14" customWidth="1"/>
    <col min="2" max="2" width="21.85546875" style="14" customWidth="1"/>
    <col min="3" max="3" width="36.5703125" style="14" bestFit="1" customWidth="1"/>
    <col min="4" max="4" width="35.7109375" style="14" customWidth="1"/>
    <col min="5" max="5" width="57" style="14" customWidth="1"/>
    <col min="6" max="6" width="93.140625" style="15" customWidth="1"/>
    <col min="7" max="16384" width="11.42578125" style="15"/>
  </cols>
  <sheetData>
    <row r="2" spans="1:6" ht="18.75">
      <c r="A2" s="1016" t="s">
        <v>470</v>
      </c>
      <c r="B2" s="1016"/>
      <c r="C2" s="1016"/>
      <c r="D2" s="1016"/>
      <c r="E2" s="1016"/>
      <c r="F2" s="1016"/>
    </row>
    <row r="3" spans="1:6" ht="15.75" thickBot="1"/>
    <row r="4" spans="1:6" s="346" customFormat="1" ht="13.5" thickBot="1">
      <c r="A4" s="23" t="s">
        <v>2094</v>
      </c>
      <c r="B4" s="23" t="s">
        <v>652</v>
      </c>
      <c r="C4" s="23" t="s">
        <v>653</v>
      </c>
      <c r="D4" s="23" t="s">
        <v>654</v>
      </c>
      <c r="E4" s="23" t="s">
        <v>655</v>
      </c>
      <c r="F4" s="23" t="s">
        <v>656</v>
      </c>
    </row>
    <row r="5" spans="1:6" s="346" customFormat="1" ht="25.5">
      <c r="A5" s="347">
        <v>1</v>
      </c>
      <c r="B5" s="348">
        <v>1131201</v>
      </c>
      <c r="C5" s="349" t="s">
        <v>168</v>
      </c>
      <c r="D5" s="349" t="s">
        <v>657</v>
      </c>
      <c r="E5" s="349" t="s">
        <v>658</v>
      </c>
      <c r="F5" s="350" t="s">
        <v>659</v>
      </c>
    </row>
    <row r="6" spans="1:6" s="346" customFormat="1" ht="25.5">
      <c r="A6" s="347">
        <v>1</v>
      </c>
      <c r="B6" s="348">
        <v>1131202</v>
      </c>
      <c r="C6" s="349" t="s">
        <v>168</v>
      </c>
      <c r="D6" s="349" t="s">
        <v>657</v>
      </c>
      <c r="E6" s="349" t="s">
        <v>658</v>
      </c>
      <c r="F6" s="350" t="s">
        <v>660</v>
      </c>
    </row>
    <row r="7" spans="1:6" s="346" customFormat="1" ht="25.5">
      <c r="A7" s="347">
        <v>1</v>
      </c>
      <c r="B7" s="348">
        <v>1139301</v>
      </c>
      <c r="C7" s="349" t="s">
        <v>168</v>
      </c>
      <c r="D7" s="349" t="s">
        <v>657</v>
      </c>
      <c r="E7" s="349" t="s">
        <v>661</v>
      </c>
      <c r="F7" s="350" t="s">
        <v>662</v>
      </c>
    </row>
    <row r="8" spans="1:6" s="346" customFormat="1" ht="38.25">
      <c r="A8" s="347">
        <v>1</v>
      </c>
      <c r="B8" s="348">
        <v>1141001</v>
      </c>
      <c r="C8" s="349" t="s">
        <v>168</v>
      </c>
      <c r="D8" s="349" t="s">
        <v>663</v>
      </c>
      <c r="E8" s="349" t="s">
        <v>664</v>
      </c>
      <c r="F8" s="350" t="s">
        <v>665</v>
      </c>
    </row>
    <row r="9" spans="1:6" s="346" customFormat="1" ht="51">
      <c r="A9" s="347">
        <v>1</v>
      </c>
      <c r="B9" s="348">
        <v>1454101</v>
      </c>
      <c r="C9" s="349" t="s">
        <v>666</v>
      </c>
      <c r="D9" s="349" t="s">
        <v>667</v>
      </c>
      <c r="E9" s="349" t="s">
        <v>668</v>
      </c>
      <c r="F9" s="350" t="s">
        <v>669</v>
      </c>
    </row>
    <row r="10" spans="1:6" s="346" customFormat="1" ht="51">
      <c r="A10" s="347">
        <v>1</v>
      </c>
      <c r="B10" s="348">
        <v>1454201</v>
      </c>
      <c r="C10" s="349" t="s">
        <v>666</v>
      </c>
      <c r="D10" s="349" t="s">
        <v>667</v>
      </c>
      <c r="E10" s="349" t="s">
        <v>668</v>
      </c>
      <c r="F10" s="350" t="s">
        <v>670</v>
      </c>
    </row>
    <row r="11" spans="1:6" s="346" customFormat="1" ht="38.25">
      <c r="A11" s="347">
        <v>1</v>
      </c>
      <c r="B11" s="348">
        <v>1461001</v>
      </c>
      <c r="C11" s="349" t="s">
        <v>666</v>
      </c>
      <c r="D11" s="349" t="s">
        <v>671</v>
      </c>
      <c r="E11" s="349" t="s">
        <v>672</v>
      </c>
      <c r="F11" s="350" t="s">
        <v>673</v>
      </c>
    </row>
    <row r="12" spans="1:6" s="346" customFormat="1" ht="76.5">
      <c r="A12" s="347">
        <v>1</v>
      </c>
      <c r="B12" s="348">
        <v>1461002</v>
      </c>
      <c r="C12" s="349" t="s">
        <v>666</v>
      </c>
      <c r="D12" s="349" t="s">
        <v>671</v>
      </c>
      <c r="E12" s="349" t="s">
        <v>672</v>
      </c>
      <c r="F12" s="350" t="s">
        <v>674</v>
      </c>
    </row>
    <row r="13" spans="1:6" s="346" customFormat="1" ht="38.25">
      <c r="A13" s="347">
        <v>1</v>
      </c>
      <c r="B13" s="348">
        <v>1462002</v>
      </c>
      <c r="C13" s="349" t="s">
        <v>666</v>
      </c>
      <c r="D13" s="349" t="s">
        <v>671</v>
      </c>
      <c r="E13" s="349" t="s">
        <v>675</v>
      </c>
      <c r="F13" s="350" t="s">
        <v>676</v>
      </c>
    </row>
    <row r="14" spans="1:6" s="346" customFormat="1" ht="38.25">
      <c r="A14" s="347">
        <v>1</v>
      </c>
      <c r="B14" s="348">
        <v>1462003</v>
      </c>
      <c r="C14" s="349" t="s">
        <v>666</v>
      </c>
      <c r="D14" s="349" t="s">
        <v>671</v>
      </c>
      <c r="E14" s="349" t="s">
        <v>675</v>
      </c>
      <c r="F14" s="350" t="s">
        <v>677</v>
      </c>
    </row>
    <row r="15" spans="1:6" s="346" customFormat="1" ht="51">
      <c r="A15" s="347">
        <v>1</v>
      </c>
      <c r="B15" s="348">
        <v>1463101</v>
      </c>
      <c r="C15" s="349" t="s">
        <v>666</v>
      </c>
      <c r="D15" s="349" t="s">
        <v>671</v>
      </c>
      <c r="E15" s="349" t="s">
        <v>678</v>
      </c>
      <c r="F15" s="350" t="s">
        <v>679</v>
      </c>
    </row>
    <row r="16" spans="1:6" s="346" customFormat="1" ht="38.25">
      <c r="A16" s="347">
        <v>1</v>
      </c>
      <c r="B16" s="348">
        <v>1463102</v>
      </c>
      <c r="C16" s="349" t="s">
        <v>666</v>
      </c>
      <c r="D16" s="349" t="s">
        <v>671</v>
      </c>
      <c r="E16" s="349" t="s">
        <v>678</v>
      </c>
      <c r="F16" s="350" t="s">
        <v>680</v>
      </c>
    </row>
    <row r="17" spans="1:6" s="346" customFormat="1" ht="38.25">
      <c r="A17" s="347">
        <v>1</v>
      </c>
      <c r="B17" s="348">
        <v>1462001</v>
      </c>
      <c r="C17" s="349" t="s">
        <v>666</v>
      </c>
      <c r="D17" s="349" t="s">
        <v>671</v>
      </c>
      <c r="E17" s="349" t="s">
        <v>675</v>
      </c>
      <c r="F17" s="350" t="s">
        <v>681</v>
      </c>
    </row>
    <row r="18" spans="1:6" s="346" customFormat="1" ht="89.25">
      <c r="A18" s="347">
        <v>1</v>
      </c>
      <c r="B18" s="348">
        <v>1464101</v>
      </c>
      <c r="C18" s="349" t="s">
        <v>666</v>
      </c>
      <c r="D18" s="349" t="s">
        <v>671</v>
      </c>
      <c r="E18" s="349" t="s">
        <v>682</v>
      </c>
      <c r="F18" s="350" t="s">
        <v>683</v>
      </c>
    </row>
    <row r="19" spans="1:6" s="346" customFormat="1" ht="51">
      <c r="A19" s="347">
        <v>1</v>
      </c>
      <c r="B19" s="348">
        <v>1464201</v>
      </c>
      <c r="C19" s="349" t="s">
        <v>666</v>
      </c>
      <c r="D19" s="349" t="s">
        <v>671</v>
      </c>
      <c r="E19" s="349" t="s">
        <v>682</v>
      </c>
      <c r="F19" s="350" t="s">
        <v>684</v>
      </c>
    </row>
    <row r="20" spans="1:6" s="346" customFormat="1" ht="38.25">
      <c r="A20" s="347">
        <v>1</v>
      </c>
      <c r="B20" s="348">
        <v>1464301</v>
      </c>
      <c r="C20" s="349" t="s">
        <v>666</v>
      </c>
      <c r="D20" s="349" t="s">
        <v>671</v>
      </c>
      <c r="E20" s="349" t="s">
        <v>682</v>
      </c>
      <c r="F20" s="350" t="s">
        <v>685</v>
      </c>
    </row>
    <row r="21" spans="1:6" s="346" customFormat="1" ht="76.5">
      <c r="A21" s="347">
        <v>1</v>
      </c>
      <c r="B21" s="348">
        <v>1464401</v>
      </c>
      <c r="C21" s="349" t="s">
        <v>666</v>
      </c>
      <c r="D21" s="349" t="s">
        <v>671</v>
      </c>
      <c r="E21" s="349" t="s">
        <v>682</v>
      </c>
      <c r="F21" s="350" t="s">
        <v>686</v>
      </c>
    </row>
    <row r="22" spans="1:6" s="346" customFormat="1" ht="51">
      <c r="A22" s="347">
        <v>1</v>
      </c>
      <c r="B22" s="348">
        <v>1464402</v>
      </c>
      <c r="C22" s="349" t="s">
        <v>666</v>
      </c>
      <c r="D22" s="349" t="s">
        <v>671</v>
      </c>
      <c r="E22" s="349" t="s">
        <v>682</v>
      </c>
      <c r="F22" s="350" t="s">
        <v>687</v>
      </c>
    </row>
    <row r="23" spans="1:6" s="346" customFormat="1" ht="51">
      <c r="A23" s="347">
        <v>1</v>
      </c>
      <c r="B23" s="348">
        <v>1464501</v>
      </c>
      <c r="C23" s="349" t="s">
        <v>666</v>
      </c>
      <c r="D23" s="349" t="s">
        <v>671</v>
      </c>
      <c r="E23" s="349" t="s">
        <v>682</v>
      </c>
      <c r="F23" s="350" t="s">
        <v>688</v>
      </c>
    </row>
    <row r="24" spans="1:6" s="346" customFormat="1" ht="38.25">
      <c r="A24" s="347">
        <v>1</v>
      </c>
      <c r="B24" s="348">
        <v>1464502</v>
      </c>
      <c r="C24" s="349" t="s">
        <v>666</v>
      </c>
      <c r="D24" s="349" t="s">
        <v>671</v>
      </c>
      <c r="E24" s="349" t="s">
        <v>682</v>
      </c>
      <c r="F24" s="350" t="s">
        <v>689</v>
      </c>
    </row>
    <row r="25" spans="1:6" s="346" customFormat="1" ht="89.25">
      <c r="A25" s="347">
        <v>1</v>
      </c>
      <c r="B25" s="348">
        <v>1464901</v>
      </c>
      <c r="C25" s="349" t="s">
        <v>666</v>
      </c>
      <c r="D25" s="349" t="s">
        <v>671</v>
      </c>
      <c r="E25" s="349" t="s">
        <v>682</v>
      </c>
      <c r="F25" s="350" t="s">
        <v>690</v>
      </c>
    </row>
    <row r="26" spans="1:6" s="346" customFormat="1" ht="38.25">
      <c r="A26" s="347">
        <v>1</v>
      </c>
      <c r="B26" s="348">
        <v>1465101</v>
      </c>
      <c r="C26" s="349" t="s">
        <v>666</v>
      </c>
      <c r="D26" s="349" t="s">
        <v>671</v>
      </c>
      <c r="E26" s="349" t="s">
        <v>691</v>
      </c>
      <c r="F26" s="350" t="s">
        <v>692</v>
      </c>
    </row>
    <row r="27" spans="1:6" s="346" customFormat="1" ht="51">
      <c r="A27" s="347">
        <v>1</v>
      </c>
      <c r="B27" s="348">
        <v>1465901</v>
      </c>
      <c r="C27" s="349" t="s">
        <v>666</v>
      </c>
      <c r="D27" s="349" t="s">
        <v>671</v>
      </c>
      <c r="E27" s="349" t="s">
        <v>691</v>
      </c>
      <c r="F27" s="350" t="s">
        <v>693</v>
      </c>
    </row>
    <row r="28" spans="1:6" s="346" customFormat="1" ht="38.25">
      <c r="A28" s="347">
        <v>1</v>
      </c>
      <c r="B28" s="348">
        <v>1466101</v>
      </c>
      <c r="C28" s="349" t="s">
        <v>666</v>
      </c>
      <c r="D28" s="349" t="s">
        <v>671</v>
      </c>
      <c r="E28" s="349" t="s">
        <v>694</v>
      </c>
      <c r="F28" s="350" t="s">
        <v>695</v>
      </c>
    </row>
    <row r="29" spans="1:6" s="346" customFormat="1" ht="38.25">
      <c r="A29" s="347">
        <v>1</v>
      </c>
      <c r="B29" s="348">
        <v>1466301</v>
      </c>
      <c r="C29" s="349" t="s">
        <v>666</v>
      </c>
      <c r="D29" s="349" t="s">
        <v>671</v>
      </c>
      <c r="E29" s="349" t="s">
        <v>694</v>
      </c>
      <c r="F29" s="350" t="s">
        <v>696</v>
      </c>
    </row>
    <row r="30" spans="1:6" s="346" customFormat="1" ht="63.75">
      <c r="A30" s="347">
        <v>1</v>
      </c>
      <c r="B30" s="348">
        <v>1466401</v>
      </c>
      <c r="C30" s="349" t="s">
        <v>666</v>
      </c>
      <c r="D30" s="349" t="s">
        <v>671</v>
      </c>
      <c r="E30" s="349" t="s">
        <v>694</v>
      </c>
      <c r="F30" s="350" t="s">
        <v>697</v>
      </c>
    </row>
    <row r="31" spans="1:6" s="346" customFormat="1" ht="38.25">
      <c r="A31" s="347">
        <v>1</v>
      </c>
      <c r="B31" s="348">
        <v>1466901</v>
      </c>
      <c r="C31" s="349" t="s">
        <v>666</v>
      </c>
      <c r="D31" s="349" t="s">
        <v>671</v>
      </c>
      <c r="E31" s="349" t="s">
        <v>694</v>
      </c>
      <c r="F31" s="350" t="s">
        <v>698</v>
      </c>
    </row>
    <row r="32" spans="1:6" s="346" customFormat="1" ht="38.25">
      <c r="A32" s="347">
        <v>1</v>
      </c>
      <c r="B32" s="348">
        <v>1469001</v>
      </c>
      <c r="C32" s="349" t="s">
        <v>666</v>
      </c>
      <c r="D32" s="349" t="s">
        <v>671</v>
      </c>
      <c r="E32" s="349" t="s">
        <v>699</v>
      </c>
      <c r="F32" s="350" t="s">
        <v>700</v>
      </c>
    </row>
    <row r="33" spans="1:6" s="346" customFormat="1" ht="51">
      <c r="A33" s="347">
        <v>1</v>
      </c>
      <c r="B33" s="348">
        <v>1471101</v>
      </c>
      <c r="C33" s="349" t="s">
        <v>666</v>
      </c>
      <c r="D33" s="349" t="s">
        <v>701</v>
      </c>
      <c r="E33" s="349" t="s">
        <v>702</v>
      </c>
      <c r="F33" s="350" t="s">
        <v>703</v>
      </c>
    </row>
    <row r="34" spans="1:6" s="346" customFormat="1" ht="51">
      <c r="A34" s="347">
        <v>1</v>
      </c>
      <c r="B34" s="348">
        <v>1471102</v>
      </c>
      <c r="C34" s="349" t="s">
        <v>666</v>
      </c>
      <c r="D34" s="349" t="s">
        <v>701</v>
      </c>
      <c r="E34" s="349" t="s">
        <v>702</v>
      </c>
      <c r="F34" s="350" t="s">
        <v>704</v>
      </c>
    </row>
    <row r="35" spans="1:6" s="346" customFormat="1" ht="51">
      <c r="A35" s="347">
        <v>1</v>
      </c>
      <c r="B35" s="348">
        <v>1471901</v>
      </c>
      <c r="C35" s="349" t="s">
        <v>666</v>
      </c>
      <c r="D35" s="349" t="s">
        <v>701</v>
      </c>
      <c r="E35" s="349" t="s">
        <v>702</v>
      </c>
      <c r="F35" s="350" t="s">
        <v>705</v>
      </c>
    </row>
    <row r="36" spans="1:6" s="346" customFormat="1" ht="51">
      <c r="A36" s="347">
        <v>1</v>
      </c>
      <c r="B36" s="348">
        <v>1472201</v>
      </c>
      <c r="C36" s="349" t="s">
        <v>666</v>
      </c>
      <c r="D36" s="349" t="s">
        <v>701</v>
      </c>
      <c r="E36" s="349" t="s">
        <v>706</v>
      </c>
      <c r="F36" s="350" t="s">
        <v>707</v>
      </c>
    </row>
    <row r="37" spans="1:6" s="346" customFormat="1" ht="51">
      <c r="A37" s="347">
        <v>1</v>
      </c>
      <c r="B37" s="348">
        <v>1472301</v>
      </c>
      <c r="C37" s="349" t="s">
        <v>666</v>
      </c>
      <c r="D37" s="349" t="s">
        <v>701</v>
      </c>
      <c r="E37" s="349" t="s">
        <v>706</v>
      </c>
      <c r="F37" s="350" t="s">
        <v>708</v>
      </c>
    </row>
    <row r="38" spans="1:6" s="346" customFormat="1" ht="51">
      <c r="A38" s="347">
        <v>1</v>
      </c>
      <c r="B38" s="348">
        <v>1472401</v>
      </c>
      <c r="C38" s="349" t="s">
        <v>666</v>
      </c>
      <c r="D38" s="349" t="s">
        <v>701</v>
      </c>
      <c r="E38" s="349" t="s">
        <v>706</v>
      </c>
      <c r="F38" s="350" t="s">
        <v>709</v>
      </c>
    </row>
    <row r="39" spans="1:6" s="346" customFormat="1" ht="51">
      <c r="A39" s="347">
        <v>1</v>
      </c>
      <c r="B39" s="348">
        <v>1472402</v>
      </c>
      <c r="C39" s="349" t="s">
        <v>666</v>
      </c>
      <c r="D39" s="349" t="s">
        <v>701</v>
      </c>
      <c r="E39" s="349" t="s">
        <v>706</v>
      </c>
      <c r="F39" s="350" t="s">
        <v>710</v>
      </c>
    </row>
    <row r="40" spans="1:6" s="346" customFormat="1" ht="51">
      <c r="A40" s="347">
        <v>1</v>
      </c>
      <c r="B40" s="348">
        <v>1472901</v>
      </c>
      <c r="C40" s="349" t="s">
        <v>666</v>
      </c>
      <c r="D40" s="349" t="s">
        <v>701</v>
      </c>
      <c r="E40" s="349" t="s">
        <v>706</v>
      </c>
      <c r="F40" s="350" t="s">
        <v>711</v>
      </c>
    </row>
    <row r="41" spans="1:6" s="346" customFormat="1" ht="51">
      <c r="A41" s="347">
        <v>1</v>
      </c>
      <c r="B41" s="348">
        <v>1472902</v>
      </c>
      <c r="C41" s="349" t="s">
        <v>666</v>
      </c>
      <c r="D41" s="349" t="s">
        <v>701</v>
      </c>
      <c r="E41" s="349" t="s">
        <v>706</v>
      </c>
      <c r="F41" s="350" t="s">
        <v>712</v>
      </c>
    </row>
    <row r="42" spans="1:6" s="346" customFormat="1" ht="51">
      <c r="A42" s="347">
        <v>1</v>
      </c>
      <c r="B42" s="348">
        <v>1473201</v>
      </c>
      <c r="C42" s="349" t="s">
        <v>666</v>
      </c>
      <c r="D42" s="349" t="s">
        <v>701</v>
      </c>
      <c r="E42" s="349" t="s">
        <v>713</v>
      </c>
      <c r="F42" s="350" t="s">
        <v>714</v>
      </c>
    </row>
    <row r="43" spans="1:6" s="346" customFormat="1" ht="51">
      <c r="A43" s="347">
        <v>1</v>
      </c>
      <c r="B43" s="348">
        <v>1474101</v>
      </c>
      <c r="C43" s="349" t="s">
        <v>666</v>
      </c>
      <c r="D43" s="349" t="s">
        <v>701</v>
      </c>
      <c r="E43" s="349" t="s">
        <v>715</v>
      </c>
      <c r="F43" s="350" t="s">
        <v>716</v>
      </c>
    </row>
    <row r="44" spans="1:6" s="346" customFormat="1" ht="51">
      <c r="A44" s="347">
        <v>1</v>
      </c>
      <c r="B44" s="348">
        <v>1474201</v>
      </c>
      <c r="C44" s="349" t="s">
        <v>666</v>
      </c>
      <c r="D44" s="349" t="s">
        <v>701</v>
      </c>
      <c r="E44" s="349" t="s">
        <v>715</v>
      </c>
      <c r="F44" s="350" t="s">
        <v>717</v>
      </c>
    </row>
    <row r="45" spans="1:6" s="346" customFormat="1" ht="51">
      <c r="A45" s="347">
        <v>1</v>
      </c>
      <c r="B45" s="348">
        <v>1475101</v>
      </c>
      <c r="C45" s="349" t="s">
        <v>666</v>
      </c>
      <c r="D45" s="349" t="s">
        <v>701</v>
      </c>
      <c r="E45" s="349" t="s">
        <v>718</v>
      </c>
      <c r="F45" s="350" t="s">
        <v>719</v>
      </c>
    </row>
    <row r="46" spans="1:6" s="346" customFormat="1" ht="51">
      <c r="A46" s="347">
        <v>1</v>
      </c>
      <c r="B46" s="348">
        <v>1475201</v>
      </c>
      <c r="C46" s="349" t="s">
        <v>666</v>
      </c>
      <c r="D46" s="349" t="s">
        <v>701</v>
      </c>
      <c r="E46" s="349" t="s">
        <v>718</v>
      </c>
      <c r="F46" s="350" t="s">
        <v>720</v>
      </c>
    </row>
    <row r="47" spans="1:6" s="346" customFormat="1" ht="51">
      <c r="A47" s="347">
        <v>1</v>
      </c>
      <c r="B47" s="348">
        <v>1475202</v>
      </c>
      <c r="C47" s="349" t="s">
        <v>666</v>
      </c>
      <c r="D47" s="349" t="s">
        <v>701</v>
      </c>
      <c r="E47" s="349" t="s">
        <v>718</v>
      </c>
      <c r="F47" s="350" t="s">
        <v>721</v>
      </c>
    </row>
    <row r="48" spans="1:6" s="346" customFormat="1" ht="51">
      <c r="A48" s="347">
        <v>1</v>
      </c>
      <c r="B48" s="348">
        <v>1475301</v>
      </c>
      <c r="C48" s="349" t="s">
        <v>666</v>
      </c>
      <c r="D48" s="349" t="s">
        <v>701</v>
      </c>
      <c r="E48" s="349" t="s">
        <v>718</v>
      </c>
      <c r="F48" s="350" t="s">
        <v>722</v>
      </c>
    </row>
    <row r="49" spans="1:6" s="346" customFormat="1" ht="51">
      <c r="A49" s="347">
        <v>1</v>
      </c>
      <c r="B49" s="348">
        <v>1475401</v>
      </c>
      <c r="C49" s="349" t="s">
        <v>666</v>
      </c>
      <c r="D49" s="349" t="s">
        <v>701</v>
      </c>
      <c r="E49" s="349" t="s">
        <v>718</v>
      </c>
      <c r="F49" s="350" t="s">
        <v>723</v>
      </c>
    </row>
    <row r="50" spans="1:6" s="346" customFormat="1" ht="63.75">
      <c r="A50" s="347">
        <v>1</v>
      </c>
      <c r="B50" s="348">
        <v>1475501</v>
      </c>
      <c r="C50" s="349" t="s">
        <v>666</v>
      </c>
      <c r="D50" s="349" t="s">
        <v>701</v>
      </c>
      <c r="E50" s="349" t="s">
        <v>718</v>
      </c>
      <c r="F50" s="350" t="s">
        <v>724</v>
      </c>
    </row>
    <row r="51" spans="1:6" s="346" customFormat="1" ht="89.25">
      <c r="A51" s="347">
        <v>1</v>
      </c>
      <c r="B51" s="348">
        <v>1475901</v>
      </c>
      <c r="C51" s="349" t="s">
        <v>666</v>
      </c>
      <c r="D51" s="349" t="s">
        <v>701</v>
      </c>
      <c r="E51" s="349" t="s">
        <v>718</v>
      </c>
      <c r="F51" s="350" t="s">
        <v>725</v>
      </c>
    </row>
    <row r="52" spans="1:6" s="346" customFormat="1" ht="51">
      <c r="A52" s="347">
        <v>1</v>
      </c>
      <c r="B52" s="348">
        <v>1475902</v>
      </c>
      <c r="C52" s="349" t="s">
        <v>666</v>
      </c>
      <c r="D52" s="349" t="s">
        <v>701</v>
      </c>
      <c r="E52" s="349" t="s">
        <v>718</v>
      </c>
      <c r="F52" s="350" t="s">
        <v>726</v>
      </c>
    </row>
    <row r="53" spans="1:6" s="346" customFormat="1" ht="51">
      <c r="A53" s="347">
        <v>1</v>
      </c>
      <c r="B53" s="348">
        <v>1476101</v>
      </c>
      <c r="C53" s="349" t="s">
        <v>666</v>
      </c>
      <c r="D53" s="349" t="s">
        <v>701</v>
      </c>
      <c r="E53" s="349" t="s">
        <v>727</v>
      </c>
      <c r="F53" s="350" t="s">
        <v>728</v>
      </c>
    </row>
    <row r="54" spans="1:6" s="346" customFormat="1" ht="51">
      <c r="A54" s="347">
        <v>1</v>
      </c>
      <c r="B54" s="348">
        <v>1476201</v>
      </c>
      <c r="C54" s="349" t="s">
        <v>666</v>
      </c>
      <c r="D54" s="349" t="s">
        <v>701</v>
      </c>
      <c r="E54" s="349" t="s">
        <v>727</v>
      </c>
      <c r="F54" s="350" t="s">
        <v>729</v>
      </c>
    </row>
    <row r="55" spans="1:6" s="346" customFormat="1" ht="51">
      <c r="A55" s="347">
        <v>1</v>
      </c>
      <c r="B55" s="348">
        <v>1476901</v>
      </c>
      <c r="C55" s="349" t="s">
        <v>666</v>
      </c>
      <c r="D55" s="349" t="s">
        <v>701</v>
      </c>
      <c r="E55" s="349" t="s">
        <v>727</v>
      </c>
      <c r="F55" s="350" t="s">
        <v>730</v>
      </c>
    </row>
    <row r="56" spans="1:6" s="346" customFormat="1" ht="51">
      <c r="A56" s="347">
        <v>1</v>
      </c>
      <c r="B56" s="348">
        <v>1477101</v>
      </c>
      <c r="C56" s="349" t="s">
        <v>666</v>
      </c>
      <c r="D56" s="349" t="s">
        <v>701</v>
      </c>
      <c r="E56" s="349" t="s">
        <v>731</v>
      </c>
      <c r="F56" s="350" t="s">
        <v>732</v>
      </c>
    </row>
    <row r="57" spans="1:6" s="346" customFormat="1" ht="51">
      <c r="A57" s="347">
        <v>1</v>
      </c>
      <c r="B57" s="348">
        <v>1477201</v>
      </c>
      <c r="C57" s="349" t="s">
        <v>666</v>
      </c>
      <c r="D57" s="349" t="s">
        <v>701</v>
      </c>
      <c r="E57" s="349" t="s">
        <v>731</v>
      </c>
      <c r="F57" s="350" t="s">
        <v>733</v>
      </c>
    </row>
    <row r="58" spans="1:6" s="346" customFormat="1" ht="51">
      <c r="A58" s="347">
        <v>1</v>
      </c>
      <c r="B58" s="348">
        <v>1477301</v>
      </c>
      <c r="C58" s="349" t="s">
        <v>666</v>
      </c>
      <c r="D58" s="349" t="s">
        <v>701</v>
      </c>
      <c r="E58" s="349" t="s">
        <v>731</v>
      </c>
      <c r="F58" s="350" t="s">
        <v>734</v>
      </c>
    </row>
    <row r="59" spans="1:6" s="346" customFormat="1" ht="51">
      <c r="A59" s="347">
        <v>1</v>
      </c>
      <c r="B59" s="348">
        <v>1477401</v>
      </c>
      <c r="C59" s="349" t="s">
        <v>666</v>
      </c>
      <c r="D59" s="349" t="s">
        <v>701</v>
      </c>
      <c r="E59" s="349" t="s">
        <v>731</v>
      </c>
      <c r="F59" s="350" t="s">
        <v>735</v>
      </c>
    </row>
    <row r="60" spans="1:6" s="346" customFormat="1" ht="51">
      <c r="A60" s="347">
        <v>1</v>
      </c>
      <c r="B60" s="348">
        <v>1477402</v>
      </c>
      <c r="C60" s="349" t="s">
        <v>666</v>
      </c>
      <c r="D60" s="349" t="s">
        <v>701</v>
      </c>
      <c r="E60" s="349" t="s">
        <v>731</v>
      </c>
      <c r="F60" s="350" t="s">
        <v>736</v>
      </c>
    </row>
    <row r="61" spans="1:6" s="346" customFormat="1" ht="51">
      <c r="A61" s="347">
        <v>1</v>
      </c>
      <c r="B61" s="348">
        <v>1477501</v>
      </c>
      <c r="C61" s="349" t="s">
        <v>666</v>
      </c>
      <c r="D61" s="349" t="s">
        <v>701</v>
      </c>
      <c r="E61" s="349" t="s">
        <v>731</v>
      </c>
      <c r="F61" s="350" t="s">
        <v>737</v>
      </c>
    </row>
    <row r="62" spans="1:6" s="346" customFormat="1" ht="51">
      <c r="A62" s="347">
        <v>1</v>
      </c>
      <c r="B62" s="348">
        <v>1478101</v>
      </c>
      <c r="C62" s="349" t="s">
        <v>666</v>
      </c>
      <c r="D62" s="349" t="s">
        <v>701</v>
      </c>
      <c r="E62" s="349" t="s">
        <v>738</v>
      </c>
      <c r="F62" s="350" t="s">
        <v>739</v>
      </c>
    </row>
    <row r="63" spans="1:6" s="346" customFormat="1" ht="51">
      <c r="A63" s="347">
        <v>1</v>
      </c>
      <c r="B63" s="348">
        <v>1478201</v>
      </c>
      <c r="C63" s="349" t="s">
        <v>666</v>
      </c>
      <c r="D63" s="349" t="s">
        <v>701</v>
      </c>
      <c r="E63" s="349" t="s">
        <v>738</v>
      </c>
      <c r="F63" s="350" t="s">
        <v>740</v>
      </c>
    </row>
    <row r="64" spans="1:6" s="346" customFormat="1" ht="51">
      <c r="A64" s="347">
        <v>1</v>
      </c>
      <c r="B64" s="348">
        <v>1478901</v>
      </c>
      <c r="C64" s="349" t="s">
        <v>666</v>
      </c>
      <c r="D64" s="349" t="s">
        <v>701</v>
      </c>
      <c r="E64" s="349" t="s">
        <v>738</v>
      </c>
      <c r="F64" s="350" t="s">
        <v>741</v>
      </c>
    </row>
    <row r="65" spans="1:6" s="346" customFormat="1" ht="51">
      <c r="A65" s="347">
        <v>1</v>
      </c>
      <c r="B65" s="348">
        <v>1479101</v>
      </c>
      <c r="C65" s="349" t="s">
        <v>666</v>
      </c>
      <c r="D65" s="349" t="s">
        <v>701</v>
      </c>
      <c r="E65" s="349" t="s">
        <v>742</v>
      </c>
      <c r="F65" s="350" t="s">
        <v>743</v>
      </c>
    </row>
    <row r="66" spans="1:6" s="346" customFormat="1" ht="51">
      <c r="A66" s="347">
        <v>1</v>
      </c>
      <c r="B66" s="348">
        <v>1479201</v>
      </c>
      <c r="C66" s="349" t="s">
        <v>666</v>
      </c>
      <c r="D66" s="349" t="s">
        <v>701</v>
      </c>
      <c r="E66" s="349" t="s">
        <v>742</v>
      </c>
      <c r="F66" s="350" t="s">
        <v>744</v>
      </c>
    </row>
    <row r="67" spans="1:6" s="346" customFormat="1" ht="76.5">
      <c r="A67" s="347">
        <v>1</v>
      </c>
      <c r="B67" s="348">
        <v>1479901</v>
      </c>
      <c r="C67" s="349" t="s">
        <v>666</v>
      </c>
      <c r="D67" s="349" t="s">
        <v>701</v>
      </c>
      <c r="E67" s="349" t="s">
        <v>742</v>
      </c>
      <c r="F67" s="350" t="s">
        <v>745</v>
      </c>
    </row>
    <row r="68" spans="1:6" s="346" customFormat="1" ht="63.75">
      <c r="A68" s="347">
        <v>1</v>
      </c>
      <c r="B68" s="348">
        <v>1561301</v>
      </c>
      <c r="C68" s="349" t="s">
        <v>746</v>
      </c>
      <c r="D68" s="349" t="s">
        <v>747</v>
      </c>
      <c r="E68" s="349" t="s">
        <v>748</v>
      </c>
      <c r="F68" s="350" t="s">
        <v>749</v>
      </c>
    </row>
    <row r="69" spans="1:6" s="346" customFormat="1" ht="38.25">
      <c r="A69" s="347">
        <v>1</v>
      </c>
      <c r="B69" s="348">
        <v>1582001</v>
      </c>
      <c r="C69" s="349" t="s">
        <v>750</v>
      </c>
      <c r="D69" s="349" t="s">
        <v>751</v>
      </c>
      <c r="E69" s="349" t="s">
        <v>752</v>
      </c>
      <c r="F69" s="350" t="s">
        <v>753</v>
      </c>
    </row>
    <row r="70" spans="1:6" s="346" customFormat="1" ht="63.75">
      <c r="A70" s="347">
        <v>1</v>
      </c>
      <c r="B70" s="348">
        <v>1620101</v>
      </c>
      <c r="C70" s="349" t="s">
        <v>750</v>
      </c>
      <c r="D70" s="349" t="s">
        <v>754</v>
      </c>
      <c r="E70" s="349" t="s">
        <v>754</v>
      </c>
      <c r="F70" s="350" t="s">
        <v>755</v>
      </c>
    </row>
    <row r="71" spans="1:6" s="346" customFormat="1" ht="63.75">
      <c r="A71" s="347">
        <v>1</v>
      </c>
      <c r="B71" s="348">
        <v>1620201</v>
      </c>
      <c r="C71" s="349" t="s">
        <v>750</v>
      </c>
      <c r="D71" s="349" t="s">
        <v>754</v>
      </c>
      <c r="E71" s="349" t="s">
        <v>754</v>
      </c>
      <c r="F71" s="350" t="s">
        <v>756</v>
      </c>
    </row>
    <row r="72" spans="1:6" s="346" customFormat="1" ht="63.75">
      <c r="A72" s="347">
        <v>1</v>
      </c>
      <c r="B72" s="348">
        <v>1620202</v>
      </c>
      <c r="C72" s="349" t="s">
        <v>750</v>
      </c>
      <c r="D72" s="349" t="s">
        <v>754</v>
      </c>
      <c r="E72" s="349" t="s">
        <v>754</v>
      </c>
      <c r="F72" s="350" t="s">
        <v>757</v>
      </c>
    </row>
    <row r="73" spans="1:6" s="346" customFormat="1" ht="63.75">
      <c r="A73" s="347">
        <v>1</v>
      </c>
      <c r="B73" s="348">
        <v>1620901</v>
      </c>
      <c r="C73" s="349" t="s">
        <v>750</v>
      </c>
      <c r="D73" s="349" t="s">
        <v>754</v>
      </c>
      <c r="E73" s="349" t="s">
        <v>754</v>
      </c>
      <c r="F73" s="350" t="s">
        <v>758</v>
      </c>
    </row>
    <row r="74" spans="1:6" s="346" customFormat="1" ht="51">
      <c r="A74" s="347">
        <v>1</v>
      </c>
      <c r="B74" s="348">
        <v>1631101</v>
      </c>
      <c r="C74" s="349" t="s">
        <v>750</v>
      </c>
      <c r="D74" s="349" t="s">
        <v>759</v>
      </c>
      <c r="E74" s="349" t="s">
        <v>760</v>
      </c>
      <c r="F74" s="350" t="s">
        <v>761</v>
      </c>
    </row>
    <row r="75" spans="1:6" s="346" customFormat="1" ht="51">
      <c r="A75" s="347">
        <v>1</v>
      </c>
      <c r="B75" s="348">
        <v>1631102</v>
      </c>
      <c r="C75" s="349" t="s">
        <v>750</v>
      </c>
      <c r="D75" s="349" t="s">
        <v>759</v>
      </c>
      <c r="E75" s="349" t="s">
        <v>760</v>
      </c>
      <c r="F75" s="350" t="s">
        <v>762</v>
      </c>
    </row>
    <row r="76" spans="1:6" s="346" customFormat="1" ht="51">
      <c r="A76" s="347">
        <v>1</v>
      </c>
      <c r="B76" s="348">
        <v>1631201</v>
      </c>
      <c r="C76" s="349" t="s">
        <v>750</v>
      </c>
      <c r="D76" s="349" t="s">
        <v>759</v>
      </c>
      <c r="E76" s="349" t="s">
        <v>760</v>
      </c>
      <c r="F76" s="350" t="s">
        <v>763</v>
      </c>
    </row>
    <row r="77" spans="1:6" s="346" customFormat="1" ht="63.75">
      <c r="A77" s="347">
        <v>1</v>
      </c>
      <c r="B77" s="348">
        <v>1639901</v>
      </c>
      <c r="C77" s="349" t="s">
        <v>750</v>
      </c>
      <c r="D77" s="349" t="s">
        <v>759</v>
      </c>
      <c r="E77" s="349" t="s">
        <v>764</v>
      </c>
      <c r="F77" s="350" t="s">
        <v>765</v>
      </c>
    </row>
    <row r="78" spans="1:6" s="346" customFormat="1" ht="102">
      <c r="A78" s="347">
        <v>1</v>
      </c>
      <c r="B78" s="348">
        <v>1641101</v>
      </c>
      <c r="C78" s="349" t="s">
        <v>766</v>
      </c>
      <c r="D78" s="349" t="s">
        <v>767</v>
      </c>
      <c r="E78" s="349" t="s">
        <v>768</v>
      </c>
      <c r="F78" s="350" t="s">
        <v>769</v>
      </c>
    </row>
    <row r="79" spans="1:6" s="346" customFormat="1" ht="38.25">
      <c r="A79" s="347">
        <v>1</v>
      </c>
      <c r="B79" s="348">
        <v>1641201</v>
      </c>
      <c r="C79" s="349" t="s">
        <v>766</v>
      </c>
      <c r="D79" s="349" t="s">
        <v>767</v>
      </c>
      <c r="E79" s="349" t="s">
        <v>768</v>
      </c>
      <c r="F79" s="350" t="s">
        <v>770</v>
      </c>
    </row>
    <row r="80" spans="1:6" s="346" customFormat="1" ht="25.5">
      <c r="A80" s="347">
        <v>1</v>
      </c>
      <c r="B80" s="348">
        <v>1642101</v>
      </c>
      <c r="C80" s="349" t="s">
        <v>766</v>
      </c>
      <c r="D80" s="349" t="s">
        <v>767</v>
      </c>
      <c r="E80" s="349" t="s">
        <v>771</v>
      </c>
      <c r="F80" s="350" t="s">
        <v>772</v>
      </c>
    </row>
    <row r="81" spans="1:6" s="346" customFormat="1" ht="38.25">
      <c r="A81" s="347">
        <v>1</v>
      </c>
      <c r="B81" s="348">
        <v>1642201</v>
      </c>
      <c r="C81" s="349" t="s">
        <v>766</v>
      </c>
      <c r="D81" s="349" t="s">
        <v>767</v>
      </c>
      <c r="E81" s="349" t="s">
        <v>771</v>
      </c>
      <c r="F81" s="350" t="s">
        <v>773</v>
      </c>
    </row>
    <row r="82" spans="1:6" s="346" customFormat="1" ht="51">
      <c r="A82" s="347">
        <v>1</v>
      </c>
      <c r="B82" s="348">
        <v>1642301</v>
      </c>
      <c r="C82" s="349" t="s">
        <v>766</v>
      </c>
      <c r="D82" s="349" t="s">
        <v>767</v>
      </c>
      <c r="E82" s="349" t="s">
        <v>771</v>
      </c>
      <c r="F82" s="350" t="s">
        <v>774</v>
      </c>
    </row>
    <row r="83" spans="1:6" s="346" customFormat="1" ht="38.25">
      <c r="A83" s="347">
        <v>1</v>
      </c>
      <c r="B83" s="348">
        <v>1642401</v>
      </c>
      <c r="C83" s="349" t="s">
        <v>766</v>
      </c>
      <c r="D83" s="349" t="s">
        <v>767</v>
      </c>
      <c r="E83" s="349" t="s">
        <v>771</v>
      </c>
      <c r="F83" s="350" t="s">
        <v>775</v>
      </c>
    </row>
    <row r="84" spans="1:6" s="346" customFormat="1" ht="63.75">
      <c r="A84" s="347">
        <v>1</v>
      </c>
      <c r="B84" s="348">
        <v>1643101</v>
      </c>
      <c r="C84" s="349" t="s">
        <v>766</v>
      </c>
      <c r="D84" s="349" t="s">
        <v>767</v>
      </c>
      <c r="E84" s="349" t="s">
        <v>776</v>
      </c>
      <c r="F84" s="350" t="s">
        <v>777</v>
      </c>
    </row>
    <row r="85" spans="1:6" s="346" customFormat="1" ht="25.5">
      <c r="A85" s="347">
        <v>1</v>
      </c>
      <c r="B85" s="348">
        <v>1643201</v>
      </c>
      <c r="C85" s="349" t="s">
        <v>766</v>
      </c>
      <c r="D85" s="349" t="s">
        <v>767</v>
      </c>
      <c r="E85" s="349" t="s">
        <v>776</v>
      </c>
      <c r="F85" s="350" t="s">
        <v>778</v>
      </c>
    </row>
    <row r="86" spans="1:6" s="346" customFormat="1" ht="25.5">
      <c r="A86" s="347">
        <v>1</v>
      </c>
      <c r="B86" s="348">
        <v>1649101</v>
      </c>
      <c r="C86" s="349" t="s">
        <v>766</v>
      </c>
      <c r="D86" s="349" t="s">
        <v>767</v>
      </c>
      <c r="E86" s="349" t="s">
        <v>779</v>
      </c>
      <c r="F86" s="350" t="s">
        <v>780</v>
      </c>
    </row>
    <row r="87" spans="1:6" s="346" customFormat="1" ht="51">
      <c r="A87" s="347">
        <v>1</v>
      </c>
      <c r="B87" s="348">
        <v>1649201</v>
      </c>
      <c r="C87" s="349" t="s">
        <v>766</v>
      </c>
      <c r="D87" s="349" t="s">
        <v>767</v>
      </c>
      <c r="E87" s="349" t="s">
        <v>779</v>
      </c>
      <c r="F87" s="350" t="s">
        <v>781</v>
      </c>
    </row>
    <row r="88" spans="1:6" s="346" customFormat="1" ht="25.5">
      <c r="A88" s="347">
        <v>1</v>
      </c>
      <c r="B88" s="348">
        <v>1649301</v>
      </c>
      <c r="C88" s="349" t="s">
        <v>766</v>
      </c>
      <c r="D88" s="349" t="s">
        <v>767</v>
      </c>
      <c r="E88" s="349" t="s">
        <v>779</v>
      </c>
      <c r="F88" s="350" t="s">
        <v>782</v>
      </c>
    </row>
    <row r="89" spans="1:6" s="346" customFormat="1" ht="38.25">
      <c r="A89" s="347">
        <v>1</v>
      </c>
      <c r="B89" s="348">
        <v>1649401</v>
      </c>
      <c r="C89" s="349" t="s">
        <v>766</v>
      </c>
      <c r="D89" s="349" t="s">
        <v>767</v>
      </c>
      <c r="E89" s="349" t="s">
        <v>779</v>
      </c>
      <c r="F89" s="350" t="s">
        <v>783</v>
      </c>
    </row>
    <row r="90" spans="1:6" s="346" customFormat="1" ht="38.25">
      <c r="A90" s="347">
        <v>1</v>
      </c>
      <c r="B90" s="348">
        <v>1649501</v>
      </c>
      <c r="C90" s="349" t="s">
        <v>766</v>
      </c>
      <c r="D90" s="349" t="s">
        <v>767</v>
      </c>
      <c r="E90" s="349" t="s">
        <v>779</v>
      </c>
      <c r="F90" s="350" t="s">
        <v>784</v>
      </c>
    </row>
    <row r="91" spans="1:6" s="346" customFormat="1" ht="38.25">
      <c r="A91" s="347">
        <v>1</v>
      </c>
      <c r="B91" s="348">
        <v>1649901</v>
      </c>
      <c r="C91" s="349" t="s">
        <v>766</v>
      </c>
      <c r="D91" s="349" t="s">
        <v>767</v>
      </c>
      <c r="E91" s="349" t="s">
        <v>779</v>
      </c>
      <c r="F91" s="350" t="s">
        <v>785</v>
      </c>
    </row>
    <row r="92" spans="1:6" s="346" customFormat="1" ht="51">
      <c r="A92" s="347">
        <v>1</v>
      </c>
      <c r="B92" s="348">
        <v>1649902</v>
      </c>
      <c r="C92" s="349" t="s">
        <v>766</v>
      </c>
      <c r="D92" s="349" t="s">
        <v>767</v>
      </c>
      <c r="E92" s="349" t="s">
        <v>779</v>
      </c>
      <c r="F92" s="350" t="s">
        <v>786</v>
      </c>
    </row>
    <row r="93" spans="1:6" s="346" customFormat="1" ht="25.5">
      <c r="A93" s="347">
        <v>1</v>
      </c>
      <c r="B93" s="348">
        <v>1649903</v>
      </c>
      <c r="C93" s="349" t="s">
        <v>766</v>
      </c>
      <c r="D93" s="349" t="s">
        <v>767</v>
      </c>
      <c r="E93" s="349" t="s">
        <v>779</v>
      </c>
      <c r="F93" s="350" t="s">
        <v>787</v>
      </c>
    </row>
    <row r="94" spans="1:6" s="346" customFormat="1" ht="25.5">
      <c r="A94" s="347">
        <v>1</v>
      </c>
      <c r="B94" s="348">
        <v>1649904</v>
      </c>
      <c r="C94" s="349" t="s">
        <v>766</v>
      </c>
      <c r="D94" s="349" t="s">
        <v>767</v>
      </c>
      <c r="E94" s="349" t="s">
        <v>779</v>
      </c>
      <c r="F94" s="350" t="s">
        <v>788</v>
      </c>
    </row>
    <row r="95" spans="1:6" s="346" customFormat="1" ht="89.25">
      <c r="A95" s="347">
        <v>1</v>
      </c>
      <c r="B95" s="348">
        <v>1651101</v>
      </c>
      <c r="C95" s="349" t="s">
        <v>766</v>
      </c>
      <c r="D95" s="349" t="s">
        <v>789</v>
      </c>
      <c r="E95" s="349" t="s">
        <v>790</v>
      </c>
      <c r="F95" s="350" t="s">
        <v>791</v>
      </c>
    </row>
    <row r="96" spans="1:6" s="346" customFormat="1" ht="38.25">
      <c r="A96" s="347">
        <v>1</v>
      </c>
      <c r="B96" s="348">
        <v>1651201</v>
      </c>
      <c r="C96" s="349" t="s">
        <v>766</v>
      </c>
      <c r="D96" s="349" t="s">
        <v>789</v>
      </c>
      <c r="E96" s="349" t="s">
        <v>790</v>
      </c>
      <c r="F96" s="350" t="s">
        <v>792</v>
      </c>
    </row>
    <row r="97" spans="1:6" s="346" customFormat="1" ht="38.25">
      <c r="A97" s="347">
        <v>1</v>
      </c>
      <c r="B97" s="348">
        <v>1651301</v>
      </c>
      <c r="C97" s="349" t="s">
        <v>766</v>
      </c>
      <c r="D97" s="349" t="s">
        <v>789</v>
      </c>
      <c r="E97" s="349" t="s">
        <v>790</v>
      </c>
      <c r="F97" s="350" t="s">
        <v>793</v>
      </c>
    </row>
    <row r="98" spans="1:6" s="346" customFormat="1" ht="38.25">
      <c r="A98" s="347">
        <v>1</v>
      </c>
      <c r="B98" s="348">
        <v>1651401</v>
      </c>
      <c r="C98" s="349" t="s">
        <v>766</v>
      </c>
      <c r="D98" s="349" t="s">
        <v>789</v>
      </c>
      <c r="E98" s="349" t="s">
        <v>790</v>
      </c>
      <c r="F98" s="350" t="s">
        <v>794</v>
      </c>
    </row>
    <row r="99" spans="1:6" s="346" customFormat="1" ht="51">
      <c r="A99" s="347">
        <v>1</v>
      </c>
      <c r="B99" s="348">
        <v>1661101</v>
      </c>
      <c r="C99" s="349" t="s">
        <v>766</v>
      </c>
      <c r="D99" s="349" t="s">
        <v>795</v>
      </c>
      <c r="E99" s="349" t="s">
        <v>796</v>
      </c>
      <c r="F99" s="350" t="s">
        <v>797</v>
      </c>
    </row>
    <row r="100" spans="1:6" s="346" customFormat="1" ht="51">
      <c r="A100" s="347">
        <v>1</v>
      </c>
      <c r="B100" s="348">
        <v>1661102</v>
      </c>
      <c r="C100" s="349" t="s">
        <v>766</v>
      </c>
      <c r="D100" s="349" t="s">
        <v>795</v>
      </c>
      <c r="E100" s="349" t="s">
        <v>796</v>
      </c>
      <c r="F100" s="350" t="s">
        <v>798</v>
      </c>
    </row>
    <row r="101" spans="1:6" s="346" customFormat="1" ht="51">
      <c r="A101" s="347">
        <v>1</v>
      </c>
      <c r="B101" s="348">
        <v>1661201</v>
      </c>
      <c r="C101" s="349" t="s">
        <v>766</v>
      </c>
      <c r="D101" s="349" t="s">
        <v>795</v>
      </c>
      <c r="E101" s="349" t="s">
        <v>796</v>
      </c>
      <c r="F101" s="350" t="s">
        <v>799</v>
      </c>
    </row>
    <row r="102" spans="1:6" s="346" customFormat="1" ht="25.5">
      <c r="A102" s="347">
        <v>1</v>
      </c>
      <c r="B102" s="348">
        <v>1661301</v>
      </c>
      <c r="C102" s="349" t="s">
        <v>766</v>
      </c>
      <c r="D102" s="349" t="s">
        <v>795</v>
      </c>
      <c r="E102" s="349" t="s">
        <v>796</v>
      </c>
      <c r="F102" s="350" t="s">
        <v>800</v>
      </c>
    </row>
    <row r="103" spans="1:6" s="346" customFormat="1" ht="51">
      <c r="A103" s="347">
        <v>1</v>
      </c>
      <c r="B103" s="348">
        <v>1661401</v>
      </c>
      <c r="C103" s="349" t="s">
        <v>766</v>
      </c>
      <c r="D103" s="349" t="s">
        <v>795</v>
      </c>
      <c r="E103" s="349" t="s">
        <v>796</v>
      </c>
      <c r="F103" s="350" t="s">
        <v>801</v>
      </c>
    </row>
    <row r="104" spans="1:6" s="346" customFormat="1" ht="51">
      <c r="A104" s="347">
        <v>1</v>
      </c>
      <c r="B104" s="348">
        <v>1661501</v>
      </c>
      <c r="C104" s="349" t="s">
        <v>766</v>
      </c>
      <c r="D104" s="349" t="s">
        <v>795</v>
      </c>
      <c r="E104" s="349" t="s">
        <v>796</v>
      </c>
      <c r="F104" s="350" t="s">
        <v>802</v>
      </c>
    </row>
    <row r="105" spans="1:6" s="346" customFormat="1" ht="51">
      <c r="A105" s="347">
        <v>1</v>
      </c>
      <c r="B105" s="348">
        <v>1661901</v>
      </c>
      <c r="C105" s="349" t="s">
        <v>766</v>
      </c>
      <c r="D105" s="349" t="s">
        <v>795</v>
      </c>
      <c r="E105" s="349" t="s">
        <v>796</v>
      </c>
      <c r="F105" s="350" t="s">
        <v>803</v>
      </c>
    </row>
    <row r="106" spans="1:6" s="346" customFormat="1" ht="38.25">
      <c r="A106" s="347">
        <v>1</v>
      </c>
      <c r="B106" s="348">
        <v>1663001</v>
      </c>
      <c r="C106" s="349" t="s">
        <v>766</v>
      </c>
      <c r="D106" s="349" t="s">
        <v>795</v>
      </c>
      <c r="E106" s="349" t="s">
        <v>804</v>
      </c>
      <c r="F106" s="350" t="s">
        <v>805</v>
      </c>
    </row>
    <row r="107" spans="1:6" s="346" customFormat="1" ht="63.75">
      <c r="A107" s="347">
        <v>1</v>
      </c>
      <c r="B107" s="348">
        <v>1681001</v>
      </c>
      <c r="C107" s="349" t="s">
        <v>167</v>
      </c>
      <c r="D107" s="349" t="s">
        <v>806</v>
      </c>
      <c r="E107" s="349" t="s">
        <v>807</v>
      </c>
      <c r="F107" s="350" t="s">
        <v>808</v>
      </c>
    </row>
    <row r="108" spans="1:6" s="346" customFormat="1" ht="51">
      <c r="A108" s="347">
        <v>1</v>
      </c>
      <c r="B108" s="348">
        <v>1682001</v>
      </c>
      <c r="C108" s="349" t="s">
        <v>167</v>
      </c>
      <c r="D108" s="349" t="s">
        <v>806</v>
      </c>
      <c r="E108" s="349" t="s">
        <v>809</v>
      </c>
      <c r="F108" s="350" t="s">
        <v>810</v>
      </c>
    </row>
    <row r="109" spans="1:6" s="346" customFormat="1" ht="89.25">
      <c r="A109" s="347">
        <v>1</v>
      </c>
      <c r="B109" s="348">
        <v>1691001</v>
      </c>
      <c r="C109" s="349" t="s">
        <v>811</v>
      </c>
      <c r="D109" s="349" t="s">
        <v>812</v>
      </c>
      <c r="E109" s="349" t="s">
        <v>813</v>
      </c>
      <c r="F109" s="350" t="s">
        <v>814</v>
      </c>
    </row>
    <row r="110" spans="1:6" s="346" customFormat="1" ht="63.75">
      <c r="A110" s="347">
        <v>1</v>
      </c>
      <c r="B110" s="348">
        <v>1692001</v>
      </c>
      <c r="C110" s="349" t="s">
        <v>811</v>
      </c>
      <c r="D110" s="349" t="s">
        <v>812</v>
      </c>
      <c r="E110" s="349" t="s">
        <v>815</v>
      </c>
      <c r="F110" s="350" t="s">
        <v>816</v>
      </c>
    </row>
    <row r="111" spans="1:6" s="346" customFormat="1" ht="51">
      <c r="A111" s="347">
        <v>1</v>
      </c>
      <c r="B111" s="348">
        <v>1701001</v>
      </c>
      <c r="C111" s="349" t="s">
        <v>811</v>
      </c>
      <c r="D111" s="349" t="s">
        <v>817</v>
      </c>
      <c r="E111" s="349" t="s">
        <v>818</v>
      </c>
      <c r="F111" s="350" t="s">
        <v>819</v>
      </c>
    </row>
    <row r="112" spans="1:6" s="346" customFormat="1" ht="114.75">
      <c r="A112" s="347">
        <v>1</v>
      </c>
      <c r="B112" s="348">
        <v>1702001</v>
      </c>
      <c r="C112" s="349" t="s">
        <v>811</v>
      </c>
      <c r="D112" s="349" t="s">
        <v>817</v>
      </c>
      <c r="E112" s="349" t="s">
        <v>820</v>
      </c>
      <c r="F112" s="350" t="s">
        <v>821</v>
      </c>
    </row>
    <row r="113" spans="1:6" s="346" customFormat="1" ht="76.5">
      <c r="A113" s="347">
        <v>1</v>
      </c>
      <c r="B113" s="348">
        <v>1711001</v>
      </c>
      <c r="C113" s="349" t="s">
        <v>811</v>
      </c>
      <c r="D113" s="349" t="s">
        <v>822</v>
      </c>
      <c r="E113" s="349" t="s">
        <v>823</v>
      </c>
      <c r="F113" s="350" t="s">
        <v>824</v>
      </c>
    </row>
    <row r="114" spans="1:6" s="346" customFormat="1" ht="38.25">
      <c r="A114" s="347">
        <v>1</v>
      </c>
      <c r="B114" s="348">
        <v>1721001</v>
      </c>
      <c r="C114" s="349" t="s">
        <v>811</v>
      </c>
      <c r="D114" s="349" t="s">
        <v>825</v>
      </c>
      <c r="E114" s="349" t="s">
        <v>826</v>
      </c>
      <c r="F114" s="350" t="s">
        <v>827</v>
      </c>
    </row>
    <row r="115" spans="1:6" s="346" customFormat="1" ht="114.75">
      <c r="A115" s="347">
        <v>1</v>
      </c>
      <c r="B115" s="348">
        <v>1731001</v>
      </c>
      <c r="C115" s="349" t="s">
        <v>811</v>
      </c>
      <c r="D115" s="349" t="s">
        <v>828</v>
      </c>
      <c r="E115" s="349" t="s">
        <v>829</v>
      </c>
      <c r="F115" s="350" t="s">
        <v>830</v>
      </c>
    </row>
    <row r="116" spans="1:6" s="346" customFormat="1" ht="63.75">
      <c r="A116" s="347">
        <v>1</v>
      </c>
      <c r="B116" s="348">
        <v>1732001</v>
      </c>
      <c r="C116" s="349" t="s">
        <v>811</v>
      </c>
      <c r="D116" s="349" t="s">
        <v>828</v>
      </c>
      <c r="E116" s="349" t="s">
        <v>831</v>
      </c>
      <c r="F116" s="350" t="s">
        <v>832</v>
      </c>
    </row>
    <row r="117" spans="1:6" s="346" customFormat="1" ht="76.5">
      <c r="A117" s="347">
        <v>1</v>
      </c>
      <c r="B117" s="348">
        <v>1749001</v>
      </c>
      <c r="C117" s="349" t="s">
        <v>811</v>
      </c>
      <c r="D117" s="349" t="s">
        <v>833</v>
      </c>
      <c r="E117" s="349" t="s">
        <v>834</v>
      </c>
      <c r="F117" s="350" t="s">
        <v>835</v>
      </c>
    </row>
    <row r="118" spans="1:6" s="346" customFormat="1" ht="25.5">
      <c r="A118" s="347">
        <v>1</v>
      </c>
      <c r="B118" s="348">
        <v>1772201</v>
      </c>
      <c r="C118" s="349" t="s">
        <v>836</v>
      </c>
      <c r="D118" s="349" t="s">
        <v>837</v>
      </c>
      <c r="E118" s="349" t="s">
        <v>838</v>
      </c>
      <c r="F118" s="350" t="s">
        <v>839</v>
      </c>
    </row>
    <row r="119" spans="1:6" s="346" customFormat="1" ht="38.25">
      <c r="A119" s="347">
        <v>1</v>
      </c>
      <c r="B119" s="348">
        <v>1772901</v>
      </c>
      <c r="C119" s="349" t="s">
        <v>836</v>
      </c>
      <c r="D119" s="349" t="s">
        <v>837</v>
      </c>
      <c r="E119" s="349" t="s">
        <v>838</v>
      </c>
      <c r="F119" s="350" t="s">
        <v>840</v>
      </c>
    </row>
    <row r="120" spans="1:6" s="346" customFormat="1" ht="25.5">
      <c r="A120" s="347">
        <v>1</v>
      </c>
      <c r="B120" s="348">
        <v>1772902</v>
      </c>
      <c r="C120" s="349" t="s">
        <v>836</v>
      </c>
      <c r="D120" s="349" t="s">
        <v>837</v>
      </c>
      <c r="E120" s="349" t="s">
        <v>838</v>
      </c>
      <c r="F120" s="350" t="s">
        <v>841</v>
      </c>
    </row>
    <row r="121" spans="1:6" s="346" customFormat="1" ht="63.75">
      <c r="A121" s="347">
        <v>1</v>
      </c>
      <c r="B121" s="348">
        <v>1774001</v>
      </c>
      <c r="C121" s="349" t="s">
        <v>836</v>
      </c>
      <c r="D121" s="349" t="s">
        <v>837</v>
      </c>
      <c r="E121" s="349" t="s">
        <v>842</v>
      </c>
      <c r="F121" s="350" t="s">
        <v>843</v>
      </c>
    </row>
    <row r="122" spans="1:6" s="346" customFormat="1" ht="51">
      <c r="A122" s="347">
        <v>1</v>
      </c>
      <c r="B122" s="348">
        <v>1781001</v>
      </c>
      <c r="C122" s="349" t="s">
        <v>836</v>
      </c>
      <c r="D122" s="349" t="s">
        <v>844</v>
      </c>
      <c r="E122" s="349" t="s">
        <v>845</v>
      </c>
      <c r="F122" s="350" t="s">
        <v>846</v>
      </c>
    </row>
    <row r="123" spans="1:6" s="346" customFormat="1" ht="25.5">
      <c r="A123" s="347">
        <v>1</v>
      </c>
      <c r="B123" s="348">
        <v>1781002</v>
      </c>
      <c r="C123" s="349" t="s">
        <v>836</v>
      </c>
      <c r="D123" s="349" t="s">
        <v>844</v>
      </c>
      <c r="E123" s="349" t="s">
        <v>845</v>
      </c>
      <c r="F123" s="350" t="s">
        <v>847</v>
      </c>
    </row>
    <row r="124" spans="1:6" s="346" customFormat="1" ht="38.25">
      <c r="A124" s="347">
        <v>1</v>
      </c>
      <c r="B124" s="348">
        <v>1791101</v>
      </c>
      <c r="C124" s="349" t="s">
        <v>836</v>
      </c>
      <c r="D124" s="349" t="s">
        <v>848</v>
      </c>
      <c r="E124" s="349" t="s">
        <v>849</v>
      </c>
      <c r="F124" s="350" t="s">
        <v>850</v>
      </c>
    </row>
    <row r="125" spans="1:6" s="346" customFormat="1" ht="51">
      <c r="A125" s="347">
        <v>1</v>
      </c>
      <c r="B125" s="348">
        <v>1791201</v>
      </c>
      <c r="C125" s="349" t="s">
        <v>836</v>
      </c>
      <c r="D125" s="349" t="s">
        <v>848</v>
      </c>
      <c r="E125" s="349" t="s">
        <v>849</v>
      </c>
      <c r="F125" s="350" t="s">
        <v>851</v>
      </c>
    </row>
    <row r="126" spans="1:6" s="346" customFormat="1" ht="63.75">
      <c r="A126" s="347">
        <v>1</v>
      </c>
      <c r="B126" s="348">
        <v>1799001</v>
      </c>
      <c r="C126" s="349" t="s">
        <v>836</v>
      </c>
      <c r="D126" s="349" t="s">
        <v>848</v>
      </c>
      <c r="E126" s="349" t="s">
        <v>852</v>
      </c>
      <c r="F126" s="350" t="s">
        <v>853</v>
      </c>
    </row>
    <row r="127" spans="1:6" s="346" customFormat="1" ht="38.25">
      <c r="A127" s="347">
        <v>1</v>
      </c>
      <c r="B127" s="348">
        <v>1799002</v>
      </c>
      <c r="C127" s="349" t="s">
        <v>836</v>
      </c>
      <c r="D127" s="349" t="s">
        <v>848</v>
      </c>
      <c r="E127" s="349" t="s">
        <v>852</v>
      </c>
      <c r="F127" s="350" t="s">
        <v>854</v>
      </c>
    </row>
    <row r="128" spans="1:6" s="346" customFormat="1" ht="51">
      <c r="A128" s="347">
        <v>1</v>
      </c>
      <c r="B128" s="348">
        <v>1822001</v>
      </c>
      <c r="C128" s="349" t="s">
        <v>836</v>
      </c>
      <c r="D128" s="349" t="s">
        <v>855</v>
      </c>
      <c r="E128" s="349" t="s">
        <v>856</v>
      </c>
      <c r="F128" s="350" t="s">
        <v>857</v>
      </c>
    </row>
    <row r="129" spans="1:6" s="346" customFormat="1" ht="51">
      <c r="A129" s="347">
        <v>1</v>
      </c>
      <c r="B129" s="348">
        <v>1823001</v>
      </c>
      <c r="C129" s="349" t="s">
        <v>836</v>
      </c>
      <c r="D129" s="349" t="s">
        <v>855</v>
      </c>
      <c r="E129" s="349" t="s">
        <v>858</v>
      </c>
      <c r="F129" s="350" t="s">
        <v>859</v>
      </c>
    </row>
    <row r="130" spans="1:6" s="346" customFormat="1" ht="38.25">
      <c r="A130" s="347">
        <v>1</v>
      </c>
      <c r="B130" s="348">
        <v>1829101</v>
      </c>
      <c r="C130" s="349" t="s">
        <v>836</v>
      </c>
      <c r="D130" s="349" t="s">
        <v>855</v>
      </c>
      <c r="E130" s="349" t="s">
        <v>860</v>
      </c>
      <c r="F130" s="350" t="s">
        <v>861</v>
      </c>
    </row>
    <row r="131" spans="1:6" s="346" customFormat="1" ht="63.75">
      <c r="A131" s="347">
        <v>1</v>
      </c>
      <c r="B131" s="348">
        <v>1829901</v>
      </c>
      <c r="C131" s="349" t="s">
        <v>836</v>
      </c>
      <c r="D131" s="349" t="s">
        <v>855</v>
      </c>
      <c r="E131" s="349" t="s">
        <v>860</v>
      </c>
      <c r="F131" s="350" t="s">
        <v>862</v>
      </c>
    </row>
    <row r="132" spans="1:6" s="346" customFormat="1" ht="38.25">
      <c r="A132" s="347">
        <v>1</v>
      </c>
      <c r="B132" s="348">
        <v>1829902</v>
      </c>
      <c r="C132" s="349" t="s">
        <v>836</v>
      </c>
      <c r="D132" s="349" t="s">
        <v>855</v>
      </c>
      <c r="E132" s="349" t="s">
        <v>860</v>
      </c>
      <c r="F132" s="350" t="s">
        <v>863</v>
      </c>
    </row>
    <row r="133" spans="1:6" s="346" customFormat="1" ht="127.5">
      <c r="A133" s="347">
        <v>1</v>
      </c>
      <c r="B133" s="348">
        <v>1841101</v>
      </c>
      <c r="C133" s="349" t="s">
        <v>864</v>
      </c>
      <c r="D133" s="349" t="s">
        <v>865</v>
      </c>
      <c r="E133" s="349" t="s">
        <v>866</v>
      </c>
      <c r="F133" s="350" t="s">
        <v>867</v>
      </c>
    </row>
    <row r="134" spans="1:6" s="346" customFormat="1" ht="38.25">
      <c r="A134" s="347">
        <v>1</v>
      </c>
      <c r="B134" s="348">
        <v>1841201</v>
      </c>
      <c r="C134" s="349" t="s">
        <v>864</v>
      </c>
      <c r="D134" s="349" t="s">
        <v>865</v>
      </c>
      <c r="E134" s="349" t="s">
        <v>866</v>
      </c>
      <c r="F134" s="350" t="s">
        <v>868</v>
      </c>
    </row>
    <row r="135" spans="1:6" s="346" customFormat="1" ht="38.25">
      <c r="A135" s="347">
        <v>1</v>
      </c>
      <c r="B135" s="348">
        <v>1841202</v>
      </c>
      <c r="C135" s="349" t="s">
        <v>864</v>
      </c>
      <c r="D135" s="349" t="s">
        <v>865</v>
      </c>
      <c r="E135" s="349" t="s">
        <v>866</v>
      </c>
      <c r="F135" s="350" t="s">
        <v>869</v>
      </c>
    </row>
    <row r="136" spans="1:6" s="346" customFormat="1" ht="76.5">
      <c r="A136" s="347">
        <v>1</v>
      </c>
      <c r="B136" s="348">
        <v>1841203</v>
      </c>
      <c r="C136" s="349" t="s">
        <v>864</v>
      </c>
      <c r="D136" s="349" t="s">
        <v>865</v>
      </c>
      <c r="E136" s="349" t="s">
        <v>866</v>
      </c>
      <c r="F136" s="350" t="s">
        <v>870</v>
      </c>
    </row>
    <row r="137" spans="1:6" s="346" customFormat="1" ht="51">
      <c r="A137" s="347">
        <v>1</v>
      </c>
      <c r="B137" s="348">
        <v>1841204</v>
      </c>
      <c r="C137" s="349" t="s">
        <v>864</v>
      </c>
      <c r="D137" s="349" t="s">
        <v>865</v>
      </c>
      <c r="E137" s="349" t="s">
        <v>866</v>
      </c>
      <c r="F137" s="350" t="s">
        <v>871</v>
      </c>
    </row>
    <row r="138" spans="1:6" s="346" customFormat="1" ht="102">
      <c r="A138" s="347">
        <v>1</v>
      </c>
      <c r="B138" s="348">
        <v>1841205</v>
      </c>
      <c r="C138" s="349" t="s">
        <v>864</v>
      </c>
      <c r="D138" s="349" t="s">
        <v>865</v>
      </c>
      <c r="E138" s="349" t="s">
        <v>866</v>
      </c>
      <c r="F138" s="350" t="s">
        <v>872</v>
      </c>
    </row>
    <row r="139" spans="1:6" s="346" customFormat="1" ht="76.5">
      <c r="A139" s="347">
        <v>1</v>
      </c>
      <c r="B139" s="348">
        <v>1841301</v>
      </c>
      <c r="C139" s="349" t="s">
        <v>864</v>
      </c>
      <c r="D139" s="349" t="s">
        <v>865</v>
      </c>
      <c r="E139" s="349" t="s">
        <v>866</v>
      </c>
      <c r="F139" s="350" t="s">
        <v>873</v>
      </c>
    </row>
    <row r="140" spans="1:6" s="346" customFormat="1" ht="76.5">
      <c r="A140" s="347">
        <v>1</v>
      </c>
      <c r="B140" s="348">
        <v>1841401</v>
      </c>
      <c r="C140" s="349" t="s">
        <v>864</v>
      </c>
      <c r="D140" s="349" t="s">
        <v>865</v>
      </c>
      <c r="E140" s="349" t="s">
        <v>866</v>
      </c>
      <c r="F140" s="350" t="s">
        <v>874</v>
      </c>
    </row>
    <row r="141" spans="1:6" s="346" customFormat="1" ht="127.5">
      <c r="A141" s="347">
        <v>1</v>
      </c>
      <c r="B141" s="348">
        <v>1841501</v>
      </c>
      <c r="C141" s="349" t="s">
        <v>864</v>
      </c>
      <c r="D141" s="349" t="s">
        <v>865</v>
      </c>
      <c r="E141" s="349" t="s">
        <v>866</v>
      </c>
      <c r="F141" s="350" t="s">
        <v>875</v>
      </c>
    </row>
    <row r="142" spans="1:6" s="346" customFormat="1" ht="102">
      <c r="A142" s="347">
        <v>1</v>
      </c>
      <c r="B142" s="348">
        <v>1842101</v>
      </c>
      <c r="C142" s="349" t="s">
        <v>864</v>
      </c>
      <c r="D142" s="349" t="s">
        <v>865</v>
      </c>
      <c r="E142" s="349" t="s">
        <v>876</v>
      </c>
      <c r="F142" s="350" t="s">
        <v>877</v>
      </c>
    </row>
    <row r="143" spans="1:6" s="346" customFormat="1" ht="38.25">
      <c r="A143" s="347">
        <v>1</v>
      </c>
      <c r="B143" s="348">
        <v>1851301</v>
      </c>
      <c r="C143" s="349" t="s">
        <v>878</v>
      </c>
      <c r="D143" s="349" t="s">
        <v>879</v>
      </c>
      <c r="E143" s="349" t="s">
        <v>880</v>
      </c>
      <c r="F143" s="350" t="s">
        <v>881</v>
      </c>
    </row>
    <row r="144" spans="1:6" s="346" customFormat="1" ht="89.25">
      <c r="A144" s="347">
        <v>1</v>
      </c>
      <c r="B144" s="348">
        <v>1852101</v>
      </c>
      <c r="C144" s="349" t="s">
        <v>878</v>
      </c>
      <c r="D144" s="349" t="s">
        <v>879</v>
      </c>
      <c r="E144" s="349" t="s">
        <v>882</v>
      </c>
      <c r="F144" s="350" t="s">
        <v>883</v>
      </c>
    </row>
    <row r="145" spans="1:6" s="346" customFormat="1" ht="89.25">
      <c r="A145" s="347">
        <v>1</v>
      </c>
      <c r="B145" s="348">
        <v>1852201</v>
      </c>
      <c r="C145" s="349" t="s">
        <v>878</v>
      </c>
      <c r="D145" s="349" t="s">
        <v>879</v>
      </c>
      <c r="E145" s="349" t="s">
        <v>882</v>
      </c>
      <c r="F145" s="350" t="s">
        <v>884</v>
      </c>
    </row>
    <row r="146" spans="1:6" s="346" customFormat="1" ht="76.5">
      <c r="A146" s="347">
        <v>1</v>
      </c>
      <c r="B146" s="348">
        <v>1852301</v>
      </c>
      <c r="C146" s="349" t="s">
        <v>878</v>
      </c>
      <c r="D146" s="349" t="s">
        <v>879</v>
      </c>
      <c r="E146" s="349" t="s">
        <v>882</v>
      </c>
      <c r="F146" s="350" t="s">
        <v>885</v>
      </c>
    </row>
    <row r="147" spans="1:6" s="346" customFormat="1" ht="76.5">
      <c r="A147" s="347">
        <v>1</v>
      </c>
      <c r="B147" s="348">
        <v>1854101</v>
      </c>
      <c r="C147" s="349" t="s">
        <v>878</v>
      </c>
      <c r="D147" s="349" t="s">
        <v>879</v>
      </c>
      <c r="E147" s="349" t="s">
        <v>886</v>
      </c>
      <c r="F147" s="350" t="s">
        <v>887</v>
      </c>
    </row>
    <row r="148" spans="1:6" s="346" customFormat="1" ht="63.75">
      <c r="A148" s="347">
        <v>1</v>
      </c>
      <c r="B148" s="348">
        <v>1854201</v>
      </c>
      <c r="C148" s="349" t="s">
        <v>878</v>
      </c>
      <c r="D148" s="349" t="s">
        <v>879</v>
      </c>
      <c r="E148" s="349" t="s">
        <v>886</v>
      </c>
      <c r="F148" s="350" t="s">
        <v>888</v>
      </c>
    </row>
    <row r="149" spans="1:6" s="346" customFormat="1" ht="63.75">
      <c r="A149" s="347">
        <v>1</v>
      </c>
      <c r="B149" s="348">
        <v>1854301</v>
      </c>
      <c r="C149" s="349" t="s">
        <v>878</v>
      </c>
      <c r="D149" s="349" t="s">
        <v>879</v>
      </c>
      <c r="E149" s="349" t="s">
        <v>886</v>
      </c>
      <c r="F149" s="350" t="s">
        <v>889</v>
      </c>
    </row>
    <row r="150" spans="1:6" s="346" customFormat="1" ht="76.5">
      <c r="A150" s="347">
        <v>1</v>
      </c>
      <c r="B150" s="348">
        <v>1854401</v>
      </c>
      <c r="C150" s="349" t="s">
        <v>878</v>
      </c>
      <c r="D150" s="349" t="s">
        <v>879</v>
      </c>
      <c r="E150" s="349" t="s">
        <v>886</v>
      </c>
      <c r="F150" s="350" t="s">
        <v>890</v>
      </c>
    </row>
    <row r="151" spans="1:6" s="346" customFormat="1" ht="51">
      <c r="A151" s="347">
        <v>1</v>
      </c>
      <c r="B151" s="348">
        <v>1855101</v>
      </c>
      <c r="C151" s="349" t="s">
        <v>878</v>
      </c>
      <c r="D151" s="349" t="s">
        <v>879</v>
      </c>
      <c r="E151" s="349" t="s">
        <v>891</v>
      </c>
      <c r="F151" s="350" t="s">
        <v>892</v>
      </c>
    </row>
    <row r="152" spans="1:6" s="346" customFormat="1" ht="38.25">
      <c r="A152" s="347">
        <v>1</v>
      </c>
      <c r="B152" s="348">
        <v>1855301</v>
      </c>
      <c r="C152" s="349" t="s">
        <v>878</v>
      </c>
      <c r="D152" s="349" t="s">
        <v>879</v>
      </c>
      <c r="E152" s="349" t="s">
        <v>891</v>
      </c>
      <c r="F152" s="350" t="s">
        <v>893</v>
      </c>
    </row>
    <row r="153" spans="1:6" s="346" customFormat="1" ht="89.25">
      <c r="A153" s="347">
        <v>1</v>
      </c>
      <c r="B153" s="348">
        <v>1855901</v>
      </c>
      <c r="C153" s="349" t="s">
        <v>878</v>
      </c>
      <c r="D153" s="349" t="s">
        <v>879</v>
      </c>
      <c r="E153" s="349" t="s">
        <v>891</v>
      </c>
      <c r="F153" s="350" t="s">
        <v>894</v>
      </c>
    </row>
    <row r="154" spans="1:6" s="346" customFormat="1" ht="51">
      <c r="A154" s="347">
        <v>1</v>
      </c>
      <c r="B154" s="348">
        <v>1856001</v>
      </c>
      <c r="C154" s="349" t="s">
        <v>878</v>
      </c>
      <c r="D154" s="349" t="s">
        <v>879</v>
      </c>
      <c r="E154" s="349" t="s">
        <v>895</v>
      </c>
      <c r="F154" s="350" t="s">
        <v>896</v>
      </c>
    </row>
    <row r="155" spans="1:6" s="346" customFormat="1" ht="89.25">
      <c r="A155" s="347">
        <v>1</v>
      </c>
      <c r="B155" s="348">
        <v>1881001</v>
      </c>
      <c r="C155" s="349" t="s">
        <v>897</v>
      </c>
      <c r="D155" s="349" t="s">
        <v>898</v>
      </c>
      <c r="E155" s="349" t="s">
        <v>899</v>
      </c>
      <c r="F155" s="350" t="s">
        <v>900</v>
      </c>
    </row>
    <row r="156" spans="1:6" s="346" customFormat="1" ht="165.75">
      <c r="A156" s="347">
        <v>1</v>
      </c>
      <c r="B156" s="348">
        <v>1889001</v>
      </c>
      <c r="C156" s="349" t="s">
        <v>897</v>
      </c>
      <c r="D156" s="349" t="s">
        <v>898</v>
      </c>
      <c r="E156" s="349" t="s">
        <v>901</v>
      </c>
      <c r="F156" s="350" t="s">
        <v>902</v>
      </c>
    </row>
    <row r="157" spans="1:6" s="346" customFormat="1" ht="25.5">
      <c r="A157" s="347">
        <v>1</v>
      </c>
      <c r="B157" s="348">
        <v>1900101</v>
      </c>
      <c r="C157" s="349" t="s">
        <v>903</v>
      </c>
      <c r="D157" s="349" t="s">
        <v>904</v>
      </c>
      <c r="E157" s="349" t="s">
        <v>904</v>
      </c>
      <c r="F157" s="350" t="s">
        <v>905</v>
      </c>
    </row>
    <row r="158" spans="1:6" s="346" customFormat="1" ht="51">
      <c r="A158" s="347">
        <v>1</v>
      </c>
      <c r="B158" s="348">
        <v>1900301</v>
      </c>
      <c r="C158" s="349" t="s">
        <v>903</v>
      </c>
      <c r="D158" s="349" t="s">
        <v>904</v>
      </c>
      <c r="E158" s="349" t="s">
        <v>904</v>
      </c>
      <c r="F158" s="350" t="s">
        <v>906</v>
      </c>
    </row>
    <row r="159" spans="1:6" s="346" customFormat="1" ht="51">
      <c r="A159" s="347">
        <v>1</v>
      </c>
      <c r="B159" s="348">
        <v>1900401</v>
      </c>
      <c r="C159" s="349" t="s">
        <v>903</v>
      </c>
      <c r="D159" s="349" t="s">
        <v>904</v>
      </c>
      <c r="E159" s="349" t="s">
        <v>904</v>
      </c>
      <c r="F159" s="350" t="s">
        <v>907</v>
      </c>
    </row>
    <row r="160" spans="1:6" s="346" customFormat="1" ht="127.5">
      <c r="A160" s="347">
        <v>1</v>
      </c>
      <c r="B160" s="348">
        <v>1910101</v>
      </c>
      <c r="C160" s="349" t="s">
        <v>903</v>
      </c>
      <c r="D160" s="349" t="s">
        <v>908</v>
      </c>
      <c r="E160" s="349" t="s">
        <v>908</v>
      </c>
      <c r="F160" s="350" t="s">
        <v>909</v>
      </c>
    </row>
    <row r="161" spans="1:6" s="346" customFormat="1" ht="51">
      <c r="A161" s="347">
        <v>1</v>
      </c>
      <c r="B161" s="348">
        <v>1910201</v>
      </c>
      <c r="C161" s="349" t="s">
        <v>903</v>
      </c>
      <c r="D161" s="349" t="s">
        <v>908</v>
      </c>
      <c r="E161" s="349" t="s">
        <v>908</v>
      </c>
      <c r="F161" s="350" t="s">
        <v>910</v>
      </c>
    </row>
    <row r="162" spans="1:6" s="346" customFormat="1" ht="102">
      <c r="A162" s="347">
        <v>1</v>
      </c>
      <c r="B162" s="348">
        <v>1920001</v>
      </c>
      <c r="C162" s="349" t="s">
        <v>903</v>
      </c>
      <c r="D162" s="349" t="s">
        <v>911</v>
      </c>
      <c r="E162" s="349" t="s">
        <v>911</v>
      </c>
      <c r="F162" s="350" t="s">
        <v>912</v>
      </c>
    </row>
    <row r="163" spans="1:6" s="346" customFormat="1" ht="102">
      <c r="A163" s="347">
        <v>1</v>
      </c>
      <c r="B163" s="348">
        <v>1941101</v>
      </c>
      <c r="C163" s="349" t="s">
        <v>169</v>
      </c>
      <c r="D163" s="349" t="s">
        <v>913</v>
      </c>
      <c r="E163" s="349" t="s">
        <v>914</v>
      </c>
      <c r="F163" s="350" t="s">
        <v>915</v>
      </c>
    </row>
    <row r="164" spans="1:6" s="346" customFormat="1" ht="114.75">
      <c r="A164" s="347">
        <v>1</v>
      </c>
      <c r="B164" s="348">
        <v>1941201</v>
      </c>
      <c r="C164" s="349" t="s">
        <v>169</v>
      </c>
      <c r="D164" s="349" t="s">
        <v>913</v>
      </c>
      <c r="E164" s="349" t="s">
        <v>914</v>
      </c>
      <c r="F164" s="350" t="s">
        <v>916</v>
      </c>
    </row>
    <row r="165" spans="1:6" s="346" customFormat="1" ht="51">
      <c r="A165" s="347">
        <v>1</v>
      </c>
      <c r="B165" s="348">
        <v>1949101</v>
      </c>
      <c r="C165" s="349" t="s">
        <v>169</v>
      </c>
      <c r="D165" s="349" t="s">
        <v>913</v>
      </c>
      <c r="E165" s="349" t="s">
        <v>917</v>
      </c>
      <c r="F165" s="350" t="s">
        <v>918</v>
      </c>
    </row>
    <row r="166" spans="1:6" s="346" customFormat="1" ht="102">
      <c r="A166" s="347">
        <v>1</v>
      </c>
      <c r="B166" s="348">
        <v>1949901</v>
      </c>
      <c r="C166" s="349" t="s">
        <v>169</v>
      </c>
      <c r="D166" s="349" t="s">
        <v>913</v>
      </c>
      <c r="E166" s="349" t="s">
        <v>917</v>
      </c>
      <c r="F166" s="350" t="s">
        <v>919</v>
      </c>
    </row>
    <row r="167" spans="1:6" s="346" customFormat="1" ht="25.5">
      <c r="A167" s="347">
        <v>1</v>
      </c>
      <c r="B167" s="348">
        <v>1949902</v>
      </c>
      <c r="C167" s="349" t="s">
        <v>169</v>
      </c>
      <c r="D167" s="349" t="s">
        <v>913</v>
      </c>
      <c r="E167" s="349" t="s">
        <v>917</v>
      </c>
      <c r="F167" s="350" t="s">
        <v>920</v>
      </c>
    </row>
    <row r="168" spans="1:6" s="346" customFormat="1" ht="63.75">
      <c r="A168" s="347">
        <v>1</v>
      </c>
      <c r="B168" s="348">
        <v>1949903</v>
      </c>
      <c r="C168" s="349" t="s">
        <v>169</v>
      </c>
      <c r="D168" s="349" t="s">
        <v>913</v>
      </c>
      <c r="E168" s="349" t="s">
        <v>917</v>
      </c>
      <c r="F168" s="350" t="s">
        <v>921</v>
      </c>
    </row>
    <row r="169" spans="1:6" s="346" customFormat="1" ht="38.25">
      <c r="A169" s="347">
        <v>1</v>
      </c>
      <c r="B169" s="348">
        <v>1952401</v>
      </c>
      <c r="C169" s="349" t="s">
        <v>169</v>
      </c>
      <c r="D169" s="349" t="s">
        <v>922</v>
      </c>
      <c r="E169" s="349" t="s">
        <v>923</v>
      </c>
      <c r="F169" s="350" t="s">
        <v>924</v>
      </c>
    </row>
    <row r="170" spans="1:6" s="346" customFormat="1" ht="51">
      <c r="A170" s="347">
        <v>1</v>
      </c>
      <c r="B170" s="348">
        <v>1952901</v>
      </c>
      <c r="C170" s="349" t="s">
        <v>169</v>
      </c>
      <c r="D170" s="349" t="s">
        <v>922</v>
      </c>
      <c r="E170" s="349" t="s">
        <v>923</v>
      </c>
      <c r="F170" s="350" t="s">
        <v>925</v>
      </c>
    </row>
    <row r="171" spans="1:6" s="346" customFormat="1" ht="51">
      <c r="A171" s="347">
        <v>1</v>
      </c>
      <c r="B171" s="348">
        <v>1960201</v>
      </c>
      <c r="C171" s="349" t="s">
        <v>169</v>
      </c>
      <c r="D171" s="349" t="s">
        <v>926</v>
      </c>
      <c r="E171" s="349" t="s">
        <v>926</v>
      </c>
      <c r="F171" s="350" t="s">
        <v>927</v>
      </c>
    </row>
    <row r="172" spans="1:6" s="346" customFormat="1" ht="12.75">
      <c r="A172" s="347">
        <v>1</v>
      </c>
      <c r="B172" s="348">
        <v>1960901</v>
      </c>
      <c r="C172" s="349" t="s">
        <v>169</v>
      </c>
      <c r="D172" s="349" t="s">
        <v>926</v>
      </c>
      <c r="E172" s="349" t="s">
        <v>926</v>
      </c>
      <c r="F172" s="350" t="s">
        <v>928</v>
      </c>
    </row>
    <row r="173" spans="1:6" s="346" customFormat="1" ht="25.5">
      <c r="A173" s="347">
        <v>1</v>
      </c>
      <c r="B173" s="348">
        <v>1960902</v>
      </c>
      <c r="C173" s="349" t="s">
        <v>169</v>
      </c>
      <c r="D173" s="349" t="s">
        <v>926</v>
      </c>
      <c r="E173" s="349" t="s">
        <v>926</v>
      </c>
      <c r="F173" s="350" t="s">
        <v>929</v>
      </c>
    </row>
    <row r="174" spans="1:6" s="346" customFormat="1" ht="12.75">
      <c r="A174" s="347">
        <v>1</v>
      </c>
      <c r="B174" s="348">
        <v>1960903</v>
      </c>
      <c r="C174" s="349" t="s">
        <v>169</v>
      </c>
      <c r="D174" s="349" t="s">
        <v>926</v>
      </c>
      <c r="E174" s="349" t="s">
        <v>926</v>
      </c>
      <c r="F174" s="350" t="s">
        <v>930</v>
      </c>
    </row>
    <row r="175" spans="1:6" s="346" customFormat="1" ht="12.75">
      <c r="A175" s="347">
        <v>1</v>
      </c>
      <c r="B175" s="348">
        <v>1960904</v>
      </c>
      <c r="C175" s="349" t="s">
        <v>169</v>
      </c>
      <c r="D175" s="349" t="s">
        <v>926</v>
      </c>
      <c r="E175" s="349" t="s">
        <v>926</v>
      </c>
      <c r="F175" s="350" t="s">
        <v>931</v>
      </c>
    </row>
    <row r="176" spans="1:6" s="346" customFormat="1" ht="25.5">
      <c r="A176" s="347">
        <v>1</v>
      </c>
      <c r="B176" s="348">
        <v>1960905</v>
      </c>
      <c r="C176" s="349" t="s">
        <v>169</v>
      </c>
      <c r="D176" s="349" t="s">
        <v>926</v>
      </c>
      <c r="E176" s="349" t="s">
        <v>926</v>
      </c>
      <c r="F176" s="350" t="s">
        <v>932</v>
      </c>
    </row>
    <row r="177" spans="1:6" s="346" customFormat="1" ht="38.25">
      <c r="A177" s="347">
        <v>1</v>
      </c>
      <c r="B177" s="348">
        <v>1960906</v>
      </c>
      <c r="C177" s="349" t="s">
        <v>169</v>
      </c>
      <c r="D177" s="349" t="s">
        <v>926</v>
      </c>
      <c r="E177" s="349" t="s">
        <v>926</v>
      </c>
      <c r="F177" s="350" t="s">
        <v>933</v>
      </c>
    </row>
    <row r="178" spans="1:6" s="346" customFormat="1" ht="76.5">
      <c r="A178" s="347">
        <v>1</v>
      </c>
      <c r="B178" s="348">
        <v>1970001</v>
      </c>
      <c r="C178" s="349" t="s">
        <v>934</v>
      </c>
      <c r="D178" s="349" t="s">
        <v>935</v>
      </c>
      <c r="E178" s="349" t="s">
        <v>935</v>
      </c>
      <c r="F178" s="350" t="s">
        <v>936</v>
      </c>
    </row>
    <row r="179" spans="1:6" s="346" customFormat="1" ht="76.5">
      <c r="A179" s="347">
        <v>1</v>
      </c>
      <c r="B179" s="348">
        <v>1970002</v>
      </c>
      <c r="C179" s="349" t="s">
        <v>934</v>
      </c>
      <c r="D179" s="349" t="s">
        <v>935</v>
      </c>
      <c r="E179" s="349" t="s">
        <v>935</v>
      </c>
      <c r="F179" s="350" t="s">
        <v>937</v>
      </c>
    </row>
    <row r="180" spans="1:6" s="346" customFormat="1" ht="25.5">
      <c r="A180" s="347">
        <v>2</v>
      </c>
      <c r="B180" s="348">
        <v>2011101</v>
      </c>
      <c r="C180" s="349" t="s">
        <v>938</v>
      </c>
      <c r="D180" s="349" t="s">
        <v>939</v>
      </c>
      <c r="E180" s="349" t="s">
        <v>940</v>
      </c>
      <c r="F180" s="350" t="s">
        <v>941</v>
      </c>
    </row>
    <row r="181" spans="1:6" s="346" customFormat="1" ht="25.5">
      <c r="A181" s="347">
        <v>2</v>
      </c>
      <c r="B181" s="348">
        <v>2011102</v>
      </c>
      <c r="C181" s="349" t="s">
        <v>938</v>
      </c>
      <c r="D181" s="349" t="s">
        <v>939</v>
      </c>
      <c r="E181" s="349" t="s">
        <v>940</v>
      </c>
      <c r="F181" s="350" t="s">
        <v>942</v>
      </c>
    </row>
    <row r="182" spans="1:6" s="346" customFormat="1" ht="38.25">
      <c r="A182" s="347">
        <v>2</v>
      </c>
      <c r="B182" s="348">
        <v>2011103</v>
      </c>
      <c r="C182" s="349" t="s">
        <v>938</v>
      </c>
      <c r="D182" s="349" t="s">
        <v>939</v>
      </c>
      <c r="E182" s="349" t="s">
        <v>940</v>
      </c>
      <c r="F182" s="350" t="s">
        <v>943</v>
      </c>
    </row>
    <row r="183" spans="1:6" s="346" customFormat="1" ht="25.5">
      <c r="A183" s="347">
        <v>2</v>
      </c>
      <c r="B183" s="348">
        <v>2011201</v>
      </c>
      <c r="C183" s="349" t="s">
        <v>938</v>
      </c>
      <c r="D183" s="349" t="s">
        <v>939</v>
      </c>
      <c r="E183" s="349" t="s">
        <v>940</v>
      </c>
      <c r="F183" s="350" t="s">
        <v>944</v>
      </c>
    </row>
    <row r="184" spans="1:6" s="346" customFormat="1" ht="51">
      <c r="A184" s="347">
        <v>2</v>
      </c>
      <c r="B184" s="348">
        <v>2011301</v>
      </c>
      <c r="C184" s="349" t="s">
        <v>938</v>
      </c>
      <c r="D184" s="349" t="s">
        <v>939</v>
      </c>
      <c r="E184" s="349" t="s">
        <v>940</v>
      </c>
      <c r="F184" s="350" t="s">
        <v>945</v>
      </c>
    </row>
    <row r="185" spans="1:6" s="346" customFormat="1" ht="38.25">
      <c r="A185" s="347">
        <v>2</v>
      </c>
      <c r="B185" s="348">
        <v>2011302</v>
      </c>
      <c r="C185" s="349" t="s">
        <v>938</v>
      </c>
      <c r="D185" s="349" t="s">
        <v>939</v>
      </c>
      <c r="E185" s="349" t="s">
        <v>940</v>
      </c>
      <c r="F185" s="350" t="s">
        <v>946</v>
      </c>
    </row>
    <row r="186" spans="1:6" s="346" customFormat="1" ht="25.5">
      <c r="A186" s="347">
        <v>2</v>
      </c>
      <c r="B186" s="348">
        <v>2011401</v>
      </c>
      <c r="C186" s="349" t="s">
        <v>938</v>
      </c>
      <c r="D186" s="349" t="s">
        <v>939</v>
      </c>
      <c r="E186" s="349" t="s">
        <v>940</v>
      </c>
      <c r="F186" s="350" t="s">
        <v>947</v>
      </c>
    </row>
    <row r="187" spans="1:6" s="346" customFormat="1" ht="38.25">
      <c r="A187" s="347">
        <v>2</v>
      </c>
      <c r="B187" s="348">
        <v>2011501</v>
      </c>
      <c r="C187" s="349" t="s">
        <v>938</v>
      </c>
      <c r="D187" s="349" t="s">
        <v>939</v>
      </c>
      <c r="E187" s="349" t="s">
        <v>940</v>
      </c>
      <c r="F187" s="350" t="s">
        <v>948</v>
      </c>
    </row>
    <row r="188" spans="1:6" s="346" customFormat="1" ht="38.25">
      <c r="A188" s="347">
        <v>2</v>
      </c>
      <c r="B188" s="348">
        <v>2011901</v>
      </c>
      <c r="C188" s="349" t="s">
        <v>938</v>
      </c>
      <c r="D188" s="349" t="s">
        <v>939</v>
      </c>
      <c r="E188" s="349" t="s">
        <v>940</v>
      </c>
      <c r="F188" s="350" t="s">
        <v>949</v>
      </c>
    </row>
    <row r="189" spans="1:6" s="346" customFormat="1" ht="25.5">
      <c r="A189" s="347">
        <v>2</v>
      </c>
      <c r="B189" s="348">
        <v>2011902</v>
      </c>
      <c r="C189" s="349" t="s">
        <v>938</v>
      </c>
      <c r="D189" s="349" t="s">
        <v>939</v>
      </c>
      <c r="E189" s="349" t="s">
        <v>940</v>
      </c>
      <c r="F189" s="350" t="s">
        <v>950</v>
      </c>
    </row>
    <row r="190" spans="1:6" s="346" customFormat="1" ht="38.25">
      <c r="A190" s="347">
        <v>2</v>
      </c>
      <c r="B190" s="348">
        <v>2012101</v>
      </c>
      <c r="C190" s="349" t="s">
        <v>938</v>
      </c>
      <c r="D190" s="349" t="s">
        <v>939</v>
      </c>
      <c r="E190" s="349" t="s">
        <v>951</v>
      </c>
      <c r="F190" s="350" t="s">
        <v>952</v>
      </c>
    </row>
    <row r="191" spans="1:6" s="346" customFormat="1" ht="25.5">
      <c r="A191" s="347">
        <v>2</v>
      </c>
      <c r="B191" s="348">
        <v>2012102</v>
      </c>
      <c r="C191" s="349" t="s">
        <v>938</v>
      </c>
      <c r="D191" s="349" t="s">
        <v>939</v>
      </c>
      <c r="E191" s="349" t="s">
        <v>951</v>
      </c>
      <c r="F191" s="350" t="s">
        <v>953</v>
      </c>
    </row>
    <row r="192" spans="1:6" s="346" customFormat="1" ht="25.5">
      <c r="A192" s="347">
        <v>2</v>
      </c>
      <c r="B192" s="348">
        <v>2012103</v>
      </c>
      <c r="C192" s="349" t="s">
        <v>938</v>
      </c>
      <c r="D192" s="349" t="s">
        <v>939</v>
      </c>
      <c r="E192" s="349" t="s">
        <v>951</v>
      </c>
      <c r="F192" s="350" t="s">
        <v>954</v>
      </c>
    </row>
    <row r="193" spans="1:6" s="346" customFormat="1" ht="25.5">
      <c r="A193" s="347">
        <v>2</v>
      </c>
      <c r="B193" s="348">
        <v>2012201</v>
      </c>
      <c r="C193" s="349" t="s">
        <v>938</v>
      </c>
      <c r="D193" s="349" t="s">
        <v>939</v>
      </c>
      <c r="E193" s="349" t="s">
        <v>951</v>
      </c>
      <c r="F193" s="350" t="s">
        <v>955</v>
      </c>
    </row>
    <row r="194" spans="1:6" s="346" customFormat="1" ht="38.25">
      <c r="A194" s="347">
        <v>2</v>
      </c>
      <c r="B194" s="348">
        <v>2012301</v>
      </c>
      <c r="C194" s="349" t="s">
        <v>938</v>
      </c>
      <c r="D194" s="349" t="s">
        <v>939</v>
      </c>
      <c r="E194" s="349" t="s">
        <v>951</v>
      </c>
      <c r="F194" s="350" t="s">
        <v>956</v>
      </c>
    </row>
    <row r="195" spans="1:6" s="346" customFormat="1" ht="25.5">
      <c r="A195" s="347">
        <v>2</v>
      </c>
      <c r="B195" s="348">
        <v>2012601</v>
      </c>
      <c r="C195" s="349" t="s">
        <v>938</v>
      </c>
      <c r="D195" s="349" t="s">
        <v>939</v>
      </c>
      <c r="E195" s="349" t="s">
        <v>951</v>
      </c>
      <c r="F195" s="350" t="s">
        <v>957</v>
      </c>
    </row>
    <row r="196" spans="1:6" s="346" customFormat="1" ht="25.5">
      <c r="A196" s="347">
        <v>2</v>
      </c>
      <c r="B196" s="348">
        <v>2012602</v>
      </c>
      <c r="C196" s="349" t="s">
        <v>938</v>
      </c>
      <c r="D196" s="349" t="s">
        <v>939</v>
      </c>
      <c r="E196" s="349" t="s">
        <v>951</v>
      </c>
      <c r="F196" s="350" t="s">
        <v>958</v>
      </c>
    </row>
    <row r="197" spans="1:6" s="346" customFormat="1" ht="25.5">
      <c r="A197" s="347">
        <v>2</v>
      </c>
      <c r="B197" s="348">
        <v>2012701</v>
      </c>
      <c r="C197" s="349" t="s">
        <v>938</v>
      </c>
      <c r="D197" s="349" t="s">
        <v>939</v>
      </c>
      <c r="E197" s="349" t="s">
        <v>951</v>
      </c>
      <c r="F197" s="350" t="s">
        <v>959</v>
      </c>
    </row>
    <row r="198" spans="1:6" s="346" customFormat="1" ht="51">
      <c r="A198" s="347">
        <v>2</v>
      </c>
      <c r="B198" s="348">
        <v>2012801</v>
      </c>
      <c r="C198" s="349" t="s">
        <v>938</v>
      </c>
      <c r="D198" s="349" t="s">
        <v>939</v>
      </c>
      <c r="E198" s="349" t="s">
        <v>951</v>
      </c>
      <c r="F198" s="350" t="s">
        <v>960</v>
      </c>
    </row>
    <row r="199" spans="1:6" s="346" customFormat="1" ht="38.25">
      <c r="A199" s="347">
        <v>2</v>
      </c>
      <c r="B199" s="348">
        <v>2012802</v>
      </c>
      <c r="C199" s="349" t="s">
        <v>938</v>
      </c>
      <c r="D199" s="349" t="s">
        <v>939</v>
      </c>
      <c r="E199" s="349" t="s">
        <v>951</v>
      </c>
      <c r="F199" s="350" t="s">
        <v>961</v>
      </c>
    </row>
    <row r="200" spans="1:6" s="346" customFormat="1" ht="25.5">
      <c r="A200" s="347">
        <v>2</v>
      </c>
      <c r="B200" s="348">
        <v>2012901</v>
      </c>
      <c r="C200" s="349" t="s">
        <v>938</v>
      </c>
      <c r="D200" s="349" t="s">
        <v>939</v>
      </c>
      <c r="E200" s="349" t="s">
        <v>951</v>
      </c>
      <c r="F200" s="350" t="s">
        <v>962</v>
      </c>
    </row>
    <row r="201" spans="1:6" s="346" customFormat="1" ht="38.25">
      <c r="A201" s="347">
        <v>2</v>
      </c>
      <c r="B201" s="348">
        <v>2013001</v>
      </c>
      <c r="C201" s="349" t="s">
        <v>938</v>
      </c>
      <c r="D201" s="349" t="s">
        <v>939</v>
      </c>
      <c r="E201" s="349" t="s">
        <v>963</v>
      </c>
      <c r="F201" s="350" t="s">
        <v>964</v>
      </c>
    </row>
    <row r="202" spans="1:6" s="346" customFormat="1" ht="25.5">
      <c r="A202" s="347">
        <v>2</v>
      </c>
      <c r="B202" s="348">
        <v>2013002</v>
      </c>
      <c r="C202" s="349" t="s">
        <v>938</v>
      </c>
      <c r="D202" s="349" t="s">
        <v>939</v>
      </c>
      <c r="E202" s="349" t="s">
        <v>963</v>
      </c>
      <c r="F202" s="350" t="s">
        <v>965</v>
      </c>
    </row>
    <row r="203" spans="1:6" s="346" customFormat="1" ht="25.5">
      <c r="A203" s="347">
        <v>2</v>
      </c>
      <c r="B203" s="348">
        <v>2014101</v>
      </c>
      <c r="C203" s="349" t="s">
        <v>938</v>
      </c>
      <c r="D203" s="349" t="s">
        <v>939</v>
      </c>
      <c r="E203" s="349" t="s">
        <v>966</v>
      </c>
      <c r="F203" s="350" t="s">
        <v>967</v>
      </c>
    </row>
    <row r="204" spans="1:6" s="346" customFormat="1" ht="25.5">
      <c r="A204" s="347">
        <v>2</v>
      </c>
      <c r="B204" s="348">
        <v>2014102</v>
      </c>
      <c r="C204" s="349" t="s">
        <v>938</v>
      </c>
      <c r="D204" s="349" t="s">
        <v>939</v>
      </c>
      <c r="E204" s="349" t="s">
        <v>966</v>
      </c>
      <c r="F204" s="350" t="s">
        <v>968</v>
      </c>
    </row>
    <row r="205" spans="1:6" s="346" customFormat="1" ht="25.5">
      <c r="A205" s="347">
        <v>2</v>
      </c>
      <c r="B205" s="348">
        <v>2014103</v>
      </c>
      <c r="C205" s="349" t="s">
        <v>938</v>
      </c>
      <c r="D205" s="349" t="s">
        <v>939</v>
      </c>
      <c r="E205" s="349" t="s">
        <v>966</v>
      </c>
      <c r="F205" s="350" t="s">
        <v>969</v>
      </c>
    </row>
    <row r="206" spans="1:6" s="346" customFormat="1" ht="25.5">
      <c r="A206" s="347">
        <v>2</v>
      </c>
      <c r="B206" s="348">
        <v>2014201</v>
      </c>
      <c r="C206" s="349" t="s">
        <v>938</v>
      </c>
      <c r="D206" s="349" t="s">
        <v>939</v>
      </c>
      <c r="E206" s="349" t="s">
        <v>966</v>
      </c>
      <c r="F206" s="350" t="s">
        <v>970</v>
      </c>
    </row>
    <row r="207" spans="1:6" s="346" customFormat="1" ht="25.5">
      <c r="A207" s="347">
        <v>2</v>
      </c>
      <c r="B207" s="348">
        <v>2014301</v>
      </c>
      <c r="C207" s="349" t="s">
        <v>938</v>
      </c>
      <c r="D207" s="349" t="s">
        <v>939</v>
      </c>
      <c r="E207" s="349" t="s">
        <v>966</v>
      </c>
      <c r="F207" s="350" t="s">
        <v>971</v>
      </c>
    </row>
    <row r="208" spans="1:6" s="346" customFormat="1" ht="25.5">
      <c r="A208" s="347">
        <v>2</v>
      </c>
      <c r="B208" s="348">
        <v>2014302</v>
      </c>
      <c r="C208" s="349" t="s">
        <v>938</v>
      </c>
      <c r="D208" s="349" t="s">
        <v>939</v>
      </c>
      <c r="E208" s="349" t="s">
        <v>966</v>
      </c>
      <c r="F208" s="350" t="s">
        <v>972</v>
      </c>
    </row>
    <row r="209" spans="1:6" s="346" customFormat="1" ht="25.5">
      <c r="A209" s="347">
        <v>2</v>
      </c>
      <c r="B209" s="348">
        <v>2014401</v>
      </c>
      <c r="C209" s="349" t="s">
        <v>938</v>
      </c>
      <c r="D209" s="349" t="s">
        <v>939</v>
      </c>
      <c r="E209" s="349" t="s">
        <v>966</v>
      </c>
      <c r="F209" s="350" t="s">
        <v>973</v>
      </c>
    </row>
    <row r="210" spans="1:6" s="346" customFormat="1" ht="25.5">
      <c r="A210" s="347">
        <v>2</v>
      </c>
      <c r="B210" s="348">
        <v>2014501</v>
      </c>
      <c r="C210" s="349" t="s">
        <v>938</v>
      </c>
      <c r="D210" s="349" t="s">
        <v>939</v>
      </c>
      <c r="E210" s="349" t="s">
        <v>966</v>
      </c>
      <c r="F210" s="350" t="s">
        <v>974</v>
      </c>
    </row>
    <row r="211" spans="1:6" s="346" customFormat="1" ht="25.5">
      <c r="A211" s="347">
        <v>2</v>
      </c>
      <c r="B211" s="348">
        <v>2014502</v>
      </c>
      <c r="C211" s="349" t="s">
        <v>938</v>
      </c>
      <c r="D211" s="349" t="s">
        <v>939</v>
      </c>
      <c r="E211" s="349" t="s">
        <v>966</v>
      </c>
      <c r="F211" s="350" t="s">
        <v>975</v>
      </c>
    </row>
    <row r="212" spans="1:6" s="346" customFormat="1" ht="51">
      <c r="A212" s="347">
        <v>2</v>
      </c>
      <c r="B212" s="348">
        <v>2014901</v>
      </c>
      <c r="C212" s="349" t="s">
        <v>938</v>
      </c>
      <c r="D212" s="349" t="s">
        <v>939</v>
      </c>
      <c r="E212" s="349" t="s">
        <v>966</v>
      </c>
      <c r="F212" s="350" t="s">
        <v>976</v>
      </c>
    </row>
    <row r="213" spans="1:6" s="346" customFormat="1" ht="25.5">
      <c r="A213" s="347">
        <v>2</v>
      </c>
      <c r="B213" s="348">
        <v>2014902</v>
      </c>
      <c r="C213" s="349" t="s">
        <v>938</v>
      </c>
      <c r="D213" s="349" t="s">
        <v>939</v>
      </c>
      <c r="E213" s="349" t="s">
        <v>966</v>
      </c>
      <c r="F213" s="350" t="s">
        <v>977</v>
      </c>
    </row>
    <row r="214" spans="1:6" s="346" customFormat="1" ht="25.5">
      <c r="A214" s="347">
        <v>2</v>
      </c>
      <c r="B214" s="348">
        <v>2015001</v>
      </c>
      <c r="C214" s="349" t="s">
        <v>938</v>
      </c>
      <c r="D214" s="349" t="s">
        <v>939</v>
      </c>
      <c r="E214" s="349" t="s">
        <v>978</v>
      </c>
      <c r="F214" s="350" t="s">
        <v>979</v>
      </c>
    </row>
    <row r="215" spans="1:6" s="346" customFormat="1" ht="25.5">
      <c r="A215" s="347">
        <v>2</v>
      </c>
      <c r="B215" s="348">
        <v>2016101</v>
      </c>
      <c r="C215" s="349" t="s">
        <v>938</v>
      </c>
      <c r="D215" s="349" t="s">
        <v>939</v>
      </c>
      <c r="E215" s="349" t="s">
        <v>980</v>
      </c>
      <c r="F215" s="350" t="s">
        <v>981</v>
      </c>
    </row>
    <row r="216" spans="1:6" s="346" customFormat="1" ht="38.25">
      <c r="A216" s="347">
        <v>2</v>
      </c>
      <c r="B216" s="348">
        <v>2016102</v>
      </c>
      <c r="C216" s="349" t="s">
        <v>938</v>
      </c>
      <c r="D216" s="349" t="s">
        <v>939</v>
      </c>
      <c r="E216" s="349" t="s">
        <v>980</v>
      </c>
      <c r="F216" s="350" t="s">
        <v>982</v>
      </c>
    </row>
    <row r="217" spans="1:6" s="346" customFormat="1" ht="25.5">
      <c r="A217" s="347">
        <v>2</v>
      </c>
      <c r="B217" s="348">
        <v>2016103</v>
      </c>
      <c r="C217" s="349" t="s">
        <v>938</v>
      </c>
      <c r="D217" s="349" t="s">
        <v>939</v>
      </c>
      <c r="E217" s="349" t="s">
        <v>980</v>
      </c>
      <c r="F217" s="350" t="s">
        <v>983</v>
      </c>
    </row>
    <row r="218" spans="1:6" s="346" customFormat="1" ht="25.5">
      <c r="A218" s="347">
        <v>2</v>
      </c>
      <c r="B218" s="348">
        <v>2016201</v>
      </c>
      <c r="C218" s="349" t="s">
        <v>938</v>
      </c>
      <c r="D218" s="349" t="s">
        <v>939</v>
      </c>
      <c r="E218" s="349" t="s">
        <v>980</v>
      </c>
      <c r="F218" s="350" t="s">
        <v>984</v>
      </c>
    </row>
    <row r="219" spans="1:6" s="346" customFormat="1" ht="25.5">
      <c r="A219" s="347">
        <v>2</v>
      </c>
      <c r="B219" s="348">
        <v>2016202</v>
      </c>
      <c r="C219" s="349" t="s">
        <v>938</v>
      </c>
      <c r="D219" s="349" t="s">
        <v>939</v>
      </c>
      <c r="E219" s="349" t="s">
        <v>980</v>
      </c>
      <c r="F219" s="350" t="s">
        <v>985</v>
      </c>
    </row>
    <row r="220" spans="1:6" s="346" customFormat="1" ht="25.5">
      <c r="A220" s="347">
        <v>2</v>
      </c>
      <c r="B220" s="348">
        <v>2016203</v>
      </c>
      <c r="C220" s="349" t="s">
        <v>938</v>
      </c>
      <c r="D220" s="349" t="s">
        <v>939</v>
      </c>
      <c r="E220" s="349" t="s">
        <v>980</v>
      </c>
      <c r="F220" s="350" t="s">
        <v>986</v>
      </c>
    </row>
    <row r="221" spans="1:6" s="346" customFormat="1" ht="25.5">
      <c r="A221" s="347">
        <v>2</v>
      </c>
      <c r="B221" s="348">
        <v>2016301</v>
      </c>
      <c r="C221" s="349" t="s">
        <v>938</v>
      </c>
      <c r="D221" s="349" t="s">
        <v>939</v>
      </c>
      <c r="E221" s="349" t="s">
        <v>980</v>
      </c>
      <c r="F221" s="350" t="s">
        <v>987</v>
      </c>
    </row>
    <row r="222" spans="1:6" s="346" customFormat="1" ht="25.5">
      <c r="A222" s="347">
        <v>2</v>
      </c>
      <c r="B222" s="348">
        <v>2016302</v>
      </c>
      <c r="C222" s="349" t="s">
        <v>938</v>
      </c>
      <c r="D222" s="349" t="s">
        <v>939</v>
      </c>
      <c r="E222" s="349" t="s">
        <v>980</v>
      </c>
      <c r="F222" s="350" t="s">
        <v>988</v>
      </c>
    </row>
    <row r="223" spans="1:6" s="346" customFormat="1" ht="38.25">
      <c r="A223" s="347">
        <v>2</v>
      </c>
      <c r="B223" s="348">
        <v>2016303</v>
      </c>
      <c r="C223" s="349" t="s">
        <v>938</v>
      </c>
      <c r="D223" s="349" t="s">
        <v>939</v>
      </c>
      <c r="E223" s="349" t="s">
        <v>980</v>
      </c>
      <c r="F223" s="350" t="s">
        <v>989</v>
      </c>
    </row>
    <row r="224" spans="1:6" s="346" customFormat="1" ht="89.25">
      <c r="A224" s="347">
        <v>2</v>
      </c>
      <c r="B224" s="348">
        <v>2016401</v>
      </c>
      <c r="C224" s="349" t="s">
        <v>938</v>
      </c>
      <c r="D224" s="349" t="s">
        <v>939</v>
      </c>
      <c r="E224" s="349" t="s">
        <v>980</v>
      </c>
      <c r="F224" s="350" t="s">
        <v>990</v>
      </c>
    </row>
    <row r="225" spans="1:6" s="346" customFormat="1" ht="25.5">
      <c r="A225" s="347">
        <v>2</v>
      </c>
      <c r="B225" s="348">
        <v>2017001</v>
      </c>
      <c r="C225" s="349" t="s">
        <v>938</v>
      </c>
      <c r="D225" s="349" t="s">
        <v>939</v>
      </c>
      <c r="E225" s="349" t="s">
        <v>991</v>
      </c>
      <c r="F225" s="350" t="s">
        <v>992</v>
      </c>
    </row>
    <row r="226" spans="1:6" s="346" customFormat="1" ht="38.25">
      <c r="A226" s="347">
        <v>2</v>
      </c>
      <c r="B226" s="348">
        <v>2017002</v>
      </c>
      <c r="C226" s="349" t="s">
        <v>938</v>
      </c>
      <c r="D226" s="349" t="s">
        <v>939</v>
      </c>
      <c r="E226" s="349" t="s">
        <v>991</v>
      </c>
      <c r="F226" s="350" t="s">
        <v>993</v>
      </c>
    </row>
    <row r="227" spans="1:6" s="346" customFormat="1" ht="25.5">
      <c r="A227" s="347">
        <v>2</v>
      </c>
      <c r="B227" s="348">
        <v>2017003</v>
      </c>
      <c r="C227" s="349" t="s">
        <v>938</v>
      </c>
      <c r="D227" s="349" t="s">
        <v>939</v>
      </c>
      <c r="E227" s="349" t="s">
        <v>991</v>
      </c>
      <c r="F227" s="350" t="s">
        <v>994</v>
      </c>
    </row>
    <row r="228" spans="1:6" s="346" customFormat="1" ht="38.25">
      <c r="A228" s="347">
        <v>2</v>
      </c>
      <c r="B228" s="348">
        <v>2021001</v>
      </c>
      <c r="C228" s="349" t="s">
        <v>938</v>
      </c>
      <c r="D228" s="349" t="s">
        <v>995</v>
      </c>
      <c r="E228" s="349" t="s">
        <v>996</v>
      </c>
      <c r="F228" s="350" t="s">
        <v>997</v>
      </c>
    </row>
    <row r="229" spans="1:6" s="346" customFormat="1" ht="25.5">
      <c r="A229" s="347">
        <v>2</v>
      </c>
      <c r="B229" s="348">
        <v>2021002</v>
      </c>
      <c r="C229" s="349" t="s">
        <v>938</v>
      </c>
      <c r="D229" s="349" t="s">
        <v>995</v>
      </c>
      <c r="E229" s="349" t="s">
        <v>996</v>
      </c>
      <c r="F229" s="350" t="s">
        <v>998</v>
      </c>
    </row>
    <row r="230" spans="1:6" s="346" customFormat="1" ht="25.5">
      <c r="A230" s="347">
        <v>2</v>
      </c>
      <c r="B230" s="348">
        <v>2022001</v>
      </c>
      <c r="C230" s="349" t="s">
        <v>938</v>
      </c>
      <c r="D230" s="349" t="s">
        <v>995</v>
      </c>
      <c r="E230" s="349" t="s">
        <v>999</v>
      </c>
      <c r="F230" s="350" t="s">
        <v>1000</v>
      </c>
    </row>
    <row r="231" spans="1:6" s="346" customFormat="1" ht="25.5">
      <c r="A231" s="347">
        <v>2</v>
      </c>
      <c r="B231" s="348">
        <v>2022002</v>
      </c>
      <c r="C231" s="349" t="s">
        <v>938</v>
      </c>
      <c r="D231" s="349" t="s">
        <v>995</v>
      </c>
      <c r="E231" s="349" t="s">
        <v>999</v>
      </c>
      <c r="F231" s="350" t="s">
        <v>1001</v>
      </c>
    </row>
    <row r="232" spans="1:6" s="346" customFormat="1" ht="25.5">
      <c r="A232" s="347">
        <v>2</v>
      </c>
      <c r="B232" s="348">
        <v>2022003</v>
      </c>
      <c r="C232" s="349" t="s">
        <v>938</v>
      </c>
      <c r="D232" s="349" t="s">
        <v>995</v>
      </c>
      <c r="E232" s="349" t="s">
        <v>999</v>
      </c>
      <c r="F232" s="350" t="s">
        <v>1002</v>
      </c>
    </row>
    <row r="233" spans="1:6" s="346" customFormat="1" ht="38.25">
      <c r="A233" s="347">
        <v>2</v>
      </c>
      <c r="B233" s="348">
        <v>2023001</v>
      </c>
      <c r="C233" s="349" t="s">
        <v>938</v>
      </c>
      <c r="D233" s="349" t="s">
        <v>995</v>
      </c>
      <c r="E233" s="349" t="s">
        <v>1003</v>
      </c>
      <c r="F233" s="350" t="s">
        <v>1004</v>
      </c>
    </row>
    <row r="234" spans="1:6" s="346" customFormat="1" ht="25.5">
      <c r="A234" s="347">
        <v>2</v>
      </c>
      <c r="B234" s="348">
        <v>2023002</v>
      </c>
      <c r="C234" s="349" t="s">
        <v>938</v>
      </c>
      <c r="D234" s="349" t="s">
        <v>995</v>
      </c>
      <c r="E234" s="349" t="s">
        <v>1003</v>
      </c>
      <c r="F234" s="350" t="s">
        <v>1005</v>
      </c>
    </row>
    <row r="235" spans="1:6" s="346" customFormat="1" ht="38.25">
      <c r="A235" s="347">
        <v>2</v>
      </c>
      <c r="B235" s="348">
        <v>2024001</v>
      </c>
      <c r="C235" s="349" t="s">
        <v>938</v>
      </c>
      <c r="D235" s="349" t="s">
        <v>995</v>
      </c>
      <c r="E235" s="349" t="s">
        <v>1006</v>
      </c>
      <c r="F235" s="350" t="s">
        <v>1007</v>
      </c>
    </row>
    <row r="236" spans="1:6" s="346" customFormat="1" ht="25.5">
      <c r="A236" s="347">
        <v>2</v>
      </c>
      <c r="B236" s="348">
        <v>2024002</v>
      </c>
      <c r="C236" s="349" t="s">
        <v>938</v>
      </c>
      <c r="D236" s="349" t="s">
        <v>995</v>
      </c>
      <c r="E236" s="349" t="s">
        <v>1006</v>
      </c>
      <c r="F236" s="350" t="s">
        <v>1008</v>
      </c>
    </row>
    <row r="237" spans="1:6" s="346" customFormat="1" ht="25.5">
      <c r="A237" s="347">
        <v>2</v>
      </c>
      <c r="B237" s="348">
        <v>2024003</v>
      </c>
      <c r="C237" s="349" t="s">
        <v>938</v>
      </c>
      <c r="D237" s="349" t="s">
        <v>995</v>
      </c>
      <c r="E237" s="349" t="s">
        <v>1006</v>
      </c>
      <c r="F237" s="350" t="s">
        <v>1009</v>
      </c>
    </row>
    <row r="238" spans="1:6" s="346" customFormat="1" ht="25.5">
      <c r="A238" s="347">
        <v>2</v>
      </c>
      <c r="B238" s="348">
        <v>2024004</v>
      </c>
      <c r="C238" s="349" t="s">
        <v>938</v>
      </c>
      <c r="D238" s="349" t="s">
        <v>995</v>
      </c>
      <c r="E238" s="349" t="s">
        <v>1006</v>
      </c>
      <c r="F238" s="350" t="s">
        <v>1010</v>
      </c>
    </row>
    <row r="239" spans="1:6" s="346" customFormat="1" ht="25.5">
      <c r="A239" s="347">
        <v>2</v>
      </c>
      <c r="B239" s="348">
        <v>2032101</v>
      </c>
      <c r="C239" s="349" t="s">
        <v>938</v>
      </c>
      <c r="D239" s="349" t="s">
        <v>1011</v>
      </c>
      <c r="E239" s="349" t="s">
        <v>1012</v>
      </c>
      <c r="F239" s="350" t="s">
        <v>1013</v>
      </c>
    </row>
    <row r="240" spans="1:6" s="346" customFormat="1" ht="38.25">
      <c r="A240" s="347">
        <v>2</v>
      </c>
      <c r="B240" s="348">
        <v>2032102</v>
      </c>
      <c r="C240" s="349" t="s">
        <v>938</v>
      </c>
      <c r="D240" s="349" t="s">
        <v>1011</v>
      </c>
      <c r="E240" s="349" t="s">
        <v>1012</v>
      </c>
      <c r="F240" s="350" t="s">
        <v>1014</v>
      </c>
    </row>
    <row r="241" spans="1:6" s="346" customFormat="1" ht="38.25">
      <c r="A241" s="347">
        <v>2</v>
      </c>
      <c r="B241" s="348">
        <v>2032103</v>
      </c>
      <c r="C241" s="349" t="s">
        <v>938</v>
      </c>
      <c r="D241" s="349" t="s">
        <v>1011</v>
      </c>
      <c r="E241" s="349" t="s">
        <v>1012</v>
      </c>
      <c r="F241" s="350" t="s">
        <v>1015</v>
      </c>
    </row>
    <row r="242" spans="1:6" s="346" customFormat="1" ht="25.5">
      <c r="A242" s="347">
        <v>2</v>
      </c>
      <c r="B242" s="348">
        <v>2032201</v>
      </c>
      <c r="C242" s="349" t="s">
        <v>938</v>
      </c>
      <c r="D242" s="349" t="s">
        <v>1011</v>
      </c>
      <c r="E242" s="349" t="s">
        <v>1012</v>
      </c>
      <c r="F242" s="350" t="s">
        <v>1016</v>
      </c>
    </row>
    <row r="243" spans="1:6" s="346" customFormat="1" ht="25.5">
      <c r="A243" s="347">
        <v>2</v>
      </c>
      <c r="B243" s="348">
        <v>2032202</v>
      </c>
      <c r="C243" s="349" t="s">
        <v>938</v>
      </c>
      <c r="D243" s="349" t="s">
        <v>1011</v>
      </c>
      <c r="E243" s="349" t="s">
        <v>1012</v>
      </c>
      <c r="F243" s="350" t="s">
        <v>1017</v>
      </c>
    </row>
    <row r="244" spans="1:6" s="346" customFormat="1" ht="25.5">
      <c r="A244" s="347">
        <v>2</v>
      </c>
      <c r="B244" s="348">
        <v>2032203</v>
      </c>
      <c r="C244" s="349" t="s">
        <v>938</v>
      </c>
      <c r="D244" s="349" t="s">
        <v>1011</v>
      </c>
      <c r="E244" s="349" t="s">
        <v>1012</v>
      </c>
      <c r="F244" s="350" t="s">
        <v>1018</v>
      </c>
    </row>
    <row r="245" spans="1:6" s="346" customFormat="1" ht="25.5">
      <c r="A245" s="347">
        <v>2</v>
      </c>
      <c r="B245" s="348">
        <v>2101101</v>
      </c>
      <c r="C245" s="349" t="s">
        <v>168</v>
      </c>
      <c r="D245" s="349" t="s">
        <v>1019</v>
      </c>
      <c r="E245" s="349" t="s">
        <v>1020</v>
      </c>
      <c r="F245" s="350" t="s">
        <v>1021</v>
      </c>
    </row>
    <row r="246" spans="1:6" s="346" customFormat="1" ht="25.5">
      <c r="A246" s="347">
        <v>2</v>
      </c>
      <c r="B246" s="348">
        <v>2101102</v>
      </c>
      <c r="C246" s="349" t="s">
        <v>168</v>
      </c>
      <c r="D246" s="349" t="s">
        <v>1019</v>
      </c>
      <c r="E246" s="349" t="s">
        <v>1020</v>
      </c>
      <c r="F246" s="350" t="s">
        <v>1022</v>
      </c>
    </row>
    <row r="247" spans="1:6" s="346" customFormat="1" ht="25.5">
      <c r="A247" s="347">
        <v>2</v>
      </c>
      <c r="B247" s="348">
        <v>2101103</v>
      </c>
      <c r="C247" s="349" t="s">
        <v>168</v>
      </c>
      <c r="D247" s="349" t="s">
        <v>1019</v>
      </c>
      <c r="E247" s="349" t="s">
        <v>1020</v>
      </c>
      <c r="F247" s="350" t="s">
        <v>1023</v>
      </c>
    </row>
    <row r="248" spans="1:6" s="346" customFormat="1" ht="38.25">
      <c r="A248" s="347">
        <v>2</v>
      </c>
      <c r="B248" s="348">
        <v>2102001</v>
      </c>
      <c r="C248" s="349" t="s">
        <v>168</v>
      </c>
      <c r="D248" s="349" t="s">
        <v>1019</v>
      </c>
      <c r="E248" s="349" t="s">
        <v>1024</v>
      </c>
      <c r="F248" s="350" t="s">
        <v>1025</v>
      </c>
    </row>
    <row r="249" spans="1:6" s="346" customFormat="1" ht="25.5">
      <c r="A249" s="347">
        <v>2</v>
      </c>
      <c r="B249" s="348">
        <v>2102002</v>
      </c>
      <c r="C249" s="349" t="s">
        <v>168</v>
      </c>
      <c r="D249" s="349" t="s">
        <v>1019</v>
      </c>
      <c r="E249" s="349" t="s">
        <v>1024</v>
      </c>
      <c r="F249" s="350" t="s">
        <v>1026</v>
      </c>
    </row>
    <row r="250" spans="1:6" s="346" customFormat="1" ht="25.5">
      <c r="A250" s="347">
        <v>2</v>
      </c>
      <c r="B250" s="348">
        <v>2102003</v>
      </c>
      <c r="C250" s="349" t="s">
        <v>168</v>
      </c>
      <c r="D250" s="349" t="s">
        <v>1019</v>
      </c>
      <c r="E250" s="349" t="s">
        <v>1024</v>
      </c>
      <c r="F250" s="350" t="s">
        <v>1027</v>
      </c>
    </row>
    <row r="251" spans="1:6" s="346" customFormat="1" ht="25.5">
      <c r="A251" s="347">
        <v>2</v>
      </c>
      <c r="B251" s="348">
        <v>2102004</v>
      </c>
      <c r="C251" s="349" t="s">
        <v>168</v>
      </c>
      <c r="D251" s="349" t="s">
        <v>1019</v>
      </c>
      <c r="E251" s="349" t="s">
        <v>1024</v>
      </c>
      <c r="F251" s="350" t="s">
        <v>1028</v>
      </c>
    </row>
    <row r="252" spans="1:6" s="346" customFormat="1" ht="38.25">
      <c r="A252" s="347">
        <v>2</v>
      </c>
      <c r="B252" s="348">
        <v>2102005</v>
      </c>
      <c r="C252" s="349" t="s">
        <v>168</v>
      </c>
      <c r="D252" s="349" t="s">
        <v>1019</v>
      </c>
      <c r="E252" s="349" t="s">
        <v>1024</v>
      </c>
      <c r="F252" s="350" t="s">
        <v>1029</v>
      </c>
    </row>
    <row r="253" spans="1:6" s="346" customFormat="1" ht="25.5">
      <c r="A253" s="347">
        <v>2</v>
      </c>
      <c r="B253" s="348">
        <v>2104001</v>
      </c>
      <c r="C253" s="349" t="s">
        <v>168</v>
      </c>
      <c r="D253" s="349" t="s">
        <v>1019</v>
      </c>
      <c r="E253" s="349" t="s">
        <v>1030</v>
      </c>
      <c r="F253" s="350" t="s">
        <v>1031</v>
      </c>
    </row>
    <row r="254" spans="1:6" s="346" customFormat="1" ht="25.5">
      <c r="A254" s="347">
        <v>2</v>
      </c>
      <c r="B254" s="348">
        <v>2104002</v>
      </c>
      <c r="C254" s="349" t="s">
        <v>168</v>
      </c>
      <c r="D254" s="349" t="s">
        <v>1019</v>
      </c>
      <c r="E254" s="349" t="s">
        <v>1030</v>
      </c>
      <c r="F254" s="350" t="s">
        <v>1032</v>
      </c>
    </row>
    <row r="255" spans="1:6" s="346" customFormat="1" ht="12.75">
      <c r="A255" s="347">
        <v>2</v>
      </c>
      <c r="B255" s="348">
        <v>2104003</v>
      </c>
      <c r="C255" s="349" t="s">
        <v>168</v>
      </c>
      <c r="D255" s="349" t="s">
        <v>1019</v>
      </c>
      <c r="E255" s="349" t="s">
        <v>1030</v>
      </c>
      <c r="F255" s="350" t="s">
        <v>1033</v>
      </c>
    </row>
    <row r="256" spans="1:6" s="346" customFormat="1" ht="25.5">
      <c r="A256" s="347">
        <v>2</v>
      </c>
      <c r="B256" s="348">
        <v>2105101</v>
      </c>
      <c r="C256" s="349" t="s">
        <v>168</v>
      </c>
      <c r="D256" s="349" t="s">
        <v>1019</v>
      </c>
      <c r="E256" s="349" t="s">
        <v>1034</v>
      </c>
      <c r="F256" s="350" t="s">
        <v>1035</v>
      </c>
    </row>
    <row r="257" spans="1:6" s="346" customFormat="1" ht="38.25">
      <c r="A257" s="347">
        <v>2</v>
      </c>
      <c r="B257" s="348">
        <v>2105201</v>
      </c>
      <c r="C257" s="349" t="s">
        <v>168</v>
      </c>
      <c r="D257" s="349" t="s">
        <v>1019</v>
      </c>
      <c r="E257" s="349" t="s">
        <v>1034</v>
      </c>
      <c r="F257" s="350" t="s">
        <v>1036</v>
      </c>
    </row>
    <row r="258" spans="1:6" s="346" customFormat="1" ht="25.5">
      <c r="A258" s="347">
        <v>2</v>
      </c>
      <c r="B258" s="348">
        <v>2105202</v>
      </c>
      <c r="C258" s="349" t="s">
        <v>168</v>
      </c>
      <c r="D258" s="349" t="s">
        <v>1019</v>
      </c>
      <c r="E258" s="349" t="s">
        <v>1034</v>
      </c>
      <c r="F258" s="350" t="s">
        <v>1037</v>
      </c>
    </row>
    <row r="259" spans="1:6" s="346" customFormat="1" ht="25.5">
      <c r="A259" s="347">
        <v>2</v>
      </c>
      <c r="B259" s="348">
        <v>2108101</v>
      </c>
      <c r="C259" s="349" t="s">
        <v>168</v>
      </c>
      <c r="D259" s="349" t="s">
        <v>1019</v>
      </c>
      <c r="E259" s="349" t="s">
        <v>1038</v>
      </c>
      <c r="F259" s="350" t="s">
        <v>1039</v>
      </c>
    </row>
    <row r="260" spans="1:6" s="346" customFormat="1" ht="25.5">
      <c r="A260" s="347">
        <v>2</v>
      </c>
      <c r="B260" s="348">
        <v>2108102</v>
      </c>
      <c r="C260" s="349" t="s">
        <v>168</v>
      </c>
      <c r="D260" s="349" t="s">
        <v>1019</v>
      </c>
      <c r="E260" s="349" t="s">
        <v>1038</v>
      </c>
      <c r="F260" s="350" t="s">
        <v>1040</v>
      </c>
    </row>
    <row r="261" spans="1:6" s="346" customFormat="1" ht="25.5">
      <c r="A261" s="347">
        <v>2</v>
      </c>
      <c r="B261" s="348">
        <v>2108901</v>
      </c>
      <c r="C261" s="349" t="s">
        <v>168</v>
      </c>
      <c r="D261" s="349" t="s">
        <v>1019</v>
      </c>
      <c r="E261" s="349" t="s">
        <v>1038</v>
      </c>
      <c r="F261" s="350" t="s">
        <v>1041</v>
      </c>
    </row>
    <row r="262" spans="1:6" s="346" customFormat="1" ht="25.5">
      <c r="A262" s="347">
        <v>2</v>
      </c>
      <c r="B262" s="348">
        <v>2108902</v>
      </c>
      <c r="C262" s="349" t="s">
        <v>168</v>
      </c>
      <c r="D262" s="349" t="s">
        <v>1019</v>
      </c>
      <c r="E262" s="349" t="s">
        <v>1038</v>
      </c>
      <c r="F262" s="350" t="s">
        <v>1042</v>
      </c>
    </row>
    <row r="263" spans="1:6" s="346" customFormat="1" ht="38.25">
      <c r="A263" s="347">
        <v>2</v>
      </c>
      <c r="B263" s="348">
        <v>2108903</v>
      </c>
      <c r="C263" s="349" t="s">
        <v>168</v>
      </c>
      <c r="D263" s="349" t="s">
        <v>1019</v>
      </c>
      <c r="E263" s="349" t="s">
        <v>1038</v>
      </c>
      <c r="F263" s="350" t="s">
        <v>1043</v>
      </c>
    </row>
    <row r="264" spans="1:6" s="346" customFormat="1" ht="25.5">
      <c r="A264" s="347">
        <v>2</v>
      </c>
      <c r="B264" s="348">
        <v>2131301</v>
      </c>
      <c r="C264" s="349" t="s">
        <v>168</v>
      </c>
      <c r="D264" s="349" t="s">
        <v>657</v>
      </c>
      <c r="E264" s="349" t="s">
        <v>658</v>
      </c>
      <c r="F264" s="350" t="s">
        <v>1044</v>
      </c>
    </row>
    <row r="265" spans="1:6" s="346" customFormat="1" ht="38.25">
      <c r="A265" s="347">
        <v>2</v>
      </c>
      <c r="B265" s="348">
        <v>2139101</v>
      </c>
      <c r="C265" s="349" t="s">
        <v>168</v>
      </c>
      <c r="D265" s="349" t="s">
        <v>657</v>
      </c>
      <c r="E265" s="349" t="s">
        <v>661</v>
      </c>
      <c r="F265" s="350" t="s">
        <v>1045</v>
      </c>
    </row>
    <row r="266" spans="1:6" s="346" customFormat="1" ht="63.75">
      <c r="A266" s="347">
        <v>2</v>
      </c>
      <c r="B266" s="348">
        <v>2139102</v>
      </c>
      <c r="C266" s="349" t="s">
        <v>168</v>
      </c>
      <c r="D266" s="349" t="s">
        <v>657</v>
      </c>
      <c r="E266" s="349" t="s">
        <v>661</v>
      </c>
      <c r="F266" s="350" t="s">
        <v>1046</v>
      </c>
    </row>
    <row r="267" spans="1:6" s="346" customFormat="1" ht="25.5">
      <c r="A267" s="347">
        <v>2</v>
      </c>
      <c r="B267" s="348">
        <v>2139201</v>
      </c>
      <c r="C267" s="349" t="s">
        <v>168</v>
      </c>
      <c r="D267" s="349" t="s">
        <v>657</v>
      </c>
      <c r="E267" s="349" t="s">
        <v>661</v>
      </c>
      <c r="F267" s="350" t="s">
        <v>1047</v>
      </c>
    </row>
    <row r="268" spans="1:6" s="346" customFormat="1" ht="25.5">
      <c r="A268" s="347">
        <v>2</v>
      </c>
      <c r="B268" s="348">
        <v>2139202</v>
      </c>
      <c r="C268" s="349" t="s">
        <v>168</v>
      </c>
      <c r="D268" s="349" t="s">
        <v>657</v>
      </c>
      <c r="E268" s="349" t="s">
        <v>661</v>
      </c>
      <c r="F268" s="350" t="s">
        <v>1048</v>
      </c>
    </row>
    <row r="269" spans="1:6" s="346" customFormat="1" ht="25.5">
      <c r="A269" s="347">
        <v>2</v>
      </c>
      <c r="B269" s="348">
        <v>2139203</v>
      </c>
      <c r="C269" s="349" t="s">
        <v>168</v>
      </c>
      <c r="D269" s="349" t="s">
        <v>657</v>
      </c>
      <c r="E269" s="349" t="s">
        <v>661</v>
      </c>
      <c r="F269" s="350" t="s">
        <v>1049</v>
      </c>
    </row>
    <row r="270" spans="1:6" s="346" customFormat="1" ht="63.75">
      <c r="A270" s="347">
        <v>2</v>
      </c>
      <c r="B270" s="348">
        <v>2139301</v>
      </c>
      <c r="C270" s="349" t="s">
        <v>168</v>
      </c>
      <c r="D270" s="349" t="s">
        <v>657</v>
      </c>
      <c r="E270" s="349" t="s">
        <v>661</v>
      </c>
      <c r="F270" s="350" t="s">
        <v>1050</v>
      </c>
    </row>
    <row r="271" spans="1:6" s="346" customFormat="1" ht="38.25">
      <c r="A271" s="347">
        <v>2</v>
      </c>
      <c r="B271" s="348">
        <v>2139901</v>
      </c>
      <c r="C271" s="349" t="s">
        <v>168</v>
      </c>
      <c r="D271" s="349" t="s">
        <v>657</v>
      </c>
      <c r="E271" s="349" t="s">
        <v>661</v>
      </c>
      <c r="F271" s="350" t="s">
        <v>1051</v>
      </c>
    </row>
    <row r="272" spans="1:6" s="346" customFormat="1" ht="25.5">
      <c r="A272" s="347">
        <v>2</v>
      </c>
      <c r="B272" s="348">
        <v>2139902</v>
      </c>
      <c r="C272" s="349" t="s">
        <v>168</v>
      </c>
      <c r="D272" s="349" t="s">
        <v>657</v>
      </c>
      <c r="E272" s="349" t="s">
        <v>661</v>
      </c>
      <c r="F272" s="350" t="s">
        <v>1052</v>
      </c>
    </row>
    <row r="273" spans="1:6" s="346" customFormat="1" ht="38.25">
      <c r="A273" s="347">
        <v>2</v>
      </c>
      <c r="B273" s="348">
        <v>2141001</v>
      </c>
      <c r="C273" s="349" t="s">
        <v>168</v>
      </c>
      <c r="D273" s="349" t="s">
        <v>663</v>
      </c>
      <c r="E273" s="349" t="s">
        <v>664</v>
      </c>
      <c r="F273" s="350" t="s">
        <v>1053</v>
      </c>
    </row>
    <row r="274" spans="1:6" s="346" customFormat="1" ht="38.25">
      <c r="A274" s="347">
        <v>2</v>
      </c>
      <c r="B274" s="348">
        <v>2141002</v>
      </c>
      <c r="C274" s="349" t="s">
        <v>168</v>
      </c>
      <c r="D274" s="349" t="s">
        <v>663</v>
      </c>
      <c r="E274" s="349" t="s">
        <v>664</v>
      </c>
      <c r="F274" s="350" t="s">
        <v>1054</v>
      </c>
    </row>
    <row r="275" spans="1:6" s="346" customFormat="1" ht="38.25">
      <c r="A275" s="347">
        <v>2</v>
      </c>
      <c r="B275" s="348">
        <v>2141003</v>
      </c>
      <c r="C275" s="349" t="s">
        <v>168</v>
      </c>
      <c r="D275" s="349" t="s">
        <v>663</v>
      </c>
      <c r="E275" s="349" t="s">
        <v>664</v>
      </c>
      <c r="F275" s="350" t="s">
        <v>1055</v>
      </c>
    </row>
    <row r="276" spans="1:6" s="346" customFormat="1" ht="51">
      <c r="A276" s="347">
        <v>2</v>
      </c>
      <c r="B276" s="348">
        <v>2141004</v>
      </c>
      <c r="C276" s="349" t="s">
        <v>168</v>
      </c>
      <c r="D276" s="349" t="s">
        <v>663</v>
      </c>
      <c r="E276" s="349" t="s">
        <v>664</v>
      </c>
      <c r="F276" s="350" t="s">
        <v>1056</v>
      </c>
    </row>
    <row r="277" spans="1:6" s="346" customFormat="1" ht="63.75">
      <c r="A277" s="347">
        <v>2</v>
      </c>
      <c r="B277" s="348">
        <v>2142001</v>
      </c>
      <c r="C277" s="349" t="s">
        <v>168</v>
      </c>
      <c r="D277" s="349" t="s">
        <v>663</v>
      </c>
      <c r="E277" s="349" t="s">
        <v>1057</v>
      </c>
      <c r="F277" s="350" t="s">
        <v>1058</v>
      </c>
    </row>
    <row r="278" spans="1:6" s="346" customFormat="1" ht="25.5">
      <c r="A278" s="347">
        <v>2</v>
      </c>
      <c r="B278" s="348">
        <v>2143001</v>
      </c>
      <c r="C278" s="349" t="s">
        <v>168</v>
      </c>
      <c r="D278" s="349" t="s">
        <v>663</v>
      </c>
      <c r="E278" s="349" t="s">
        <v>1059</v>
      </c>
      <c r="F278" s="350" t="s">
        <v>1060</v>
      </c>
    </row>
    <row r="279" spans="1:6" s="346" customFormat="1" ht="76.5">
      <c r="A279" s="347">
        <v>2</v>
      </c>
      <c r="B279" s="348">
        <v>2151201</v>
      </c>
      <c r="C279" s="349" t="s">
        <v>168</v>
      </c>
      <c r="D279" s="349" t="s">
        <v>1061</v>
      </c>
      <c r="E279" s="349" t="s">
        <v>1062</v>
      </c>
      <c r="F279" s="350" t="s">
        <v>1063</v>
      </c>
    </row>
    <row r="280" spans="1:6" s="346" customFormat="1" ht="76.5">
      <c r="A280" s="347">
        <v>2</v>
      </c>
      <c r="B280" s="348">
        <v>2152101</v>
      </c>
      <c r="C280" s="349" t="s">
        <v>168</v>
      </c>
      <c r="D280" s="349" t="s">
        <v>1061</v>
      </c>
      <c r="E280" s="349" t="s">
        <v>1064</v>
      </c>
      <c r="F280" s="350" t="s">
        <v>1065</v>
      </c>
    </row>
    <row r="281" spans="1:6" s="346" customFormat="1" ht="76.5">
      <c r="A281" s="347">
        <v>2</v>
      </c>
      <c r="B281" s="348">
        <v>2152201</v>
      </c>
      <c r="C281" s="349" t="s">
        <v>168</v>
      </c>
      <c r="D281" s="349" t="s">
        <v>1061</v>
      </c>
      <c r="E281" s="349" t="s">
        <v>1064</v>
      </c>
      <c r="F281" s="350" t="s">
        <v>1066</v>
      </c>
    </row>
    <row r="282" spans="1:6" s="346" customFormat="1" ht="63.75">
      <c r="A282" s="347">
        <v>2</v>
      </c>
      <c r="B282" s="348">
        <v>2169001</v>
      </c>
      <c r="C282" s="349" t="s">
        <v>168</v>
      </c>
      <c r="D282" s="349" t="s">
        <v>1067</v>
      </c>
      <c r="E282" s="349" t="s">
        <v>1068</v>
      </c>
      <c r="F282" s="350" t="s">
        <v>1069</v>
      </c>
    </row>
    <row r="283" spans="1:6" s="346" customFormat="1" ht="25.5">
      <c r="A283" s="347">
        <v>2</v>
      </c>
      <c r="B283" s="348">
        <v>2170201</v>
      </c>
      <c r="C283" s="349" t="s">
        <v>168</v>
      </c>
      <c r="D283" s="349" t="s">
        <v>1070</v>
      </c>
      <c r="E283" s="349" t="s">
        <v>1070</v>
      </c>
      <c r="F283" s="350" t="s">
        <v>1071</v>
      </c>
    </row>
    <row r="284" spans="1:6" s="346" customFormat="1" ht="76.5">
      <c r="A284" s="347">
        <v>2</v>
      </c>
      <c r="B284" s="348">
        <v>2170901</v>
      </c>
      <c r="C284" s="349" t="s">
        <v>168</v>
      </c>
      <c r="D284" s="349" t="s">
        <v>1070</v>
      </c>
      <c r="E284" s="349" t="s">
        <v>1070</v>
      </c>
      <c r="F284" s="350" t="s">
        <v>1072</v>
      </c>
    </row>
    <row r="285" spans="1:6" s="346" customFormat="1" ht="89.25">
      <c r="A285" s="347">
        <v>2</v>
      </c>
      <c r="B285" s="348">
        <v>2170902</v>
      </c>
      <c r="C285" s="349" t="s">
        <v>168</v>
      </c>
      <c r="D285" s="349" t="s">
        <v>1070</v>
      </c>
      <c r="E285" s="349" t="s">
        <v>1070</v>
      </c>
      <c r="F285" s="350" t="s">
        <v>1073</v>
      </c>
    </row>
    <row r="286" spans="1:6" s="346" customFormat="1" ht="38.25">
      <c r="A286" s="347">
        <v>2</v>
      </c>
      <c r="B286" s="348">
        <v>2181101</v>
      </c>
      <c r="C286" s="349" t="s">
        <v>168</v>
      </c>
      <c r="D286" s="349" t="s">
        <v>1074</v>
      </c>
      <c r="E286" s="349" t="s">
        <v>1075</v>
      </c>
      <c r="F286" s="350" t="s">
        <v>1076</v>
      </c>
    </row>
    <row r="287" spans="1:6" s="346" customFormat="1" ht="89.25">
      <c r="A287" s="347">
        <v>2</v>
      </c>
      <c r="B287" s="348">
        <v>2181201</v>
      </c>
      <c r="C287" s="349" t="s">
        <v>168</v>
      </c>
      <c r="D287" s="349" t="s">
        <v>1074</v>
      </c>
      <c r="E287" s="349" t="s">
        <v>1075</v>
      </c>
      <c r="F287" s="350" t="s">
        <v>1077</v>
      </c>
    </row>
    <row r="288" spans="1:6" s="346" customFormat="1" ht="51">
      <c r="A288" s="347">
        <v>2</v>
      </c>
      <c r="B288" s="348">
        <v>2182001</v>
      </c>
      <c r="C288" s="349" t="s">
        <v>168</v>
      </c>
      <c r="D288" s="349" t="s">
        <v>1074</v>
      </c>
      <c r="E288" s="349" t="s">
        <v>1078</v>
      </c>
      <c r="F288" s="350" t="s">
        <v>1079</v>
      </c>
    </row>
    <row r="289" spans="1:6" s="346" customFormat="1" ht="38.25">
      <c r="A289" s="347">
        <v>2</v>
      </c>
      <c r="B289" s="348">
        <v>2201301</v>
      </c>
      <c r="C289" s="349" t="s">
        <v>168</v>
      </c>
      <c r="D289" s="349" t="s">
        <v>1080</v>
      </c>
      <c r="E289" s="349" t="s">
        <v>1081</v>
      </c>
      <c r="F289" s="350" t="s">
        <v>1082</v>
      </c>
    </row>
    <row r="290" spans="1:6" s="346" customFormat="1" ht="38.25">
      <c r="A290" s="347">
        <v>2</v>
      </c>
      <c r="B290" s="348">
        <v>2202301</v>
      </c>
      <c r="C290" s="349" t="s">
        <v>168</v>
      </c>
      <c r="D290" s="349" t="s">
        <v>1080</v>
      </c>
      <c r="E290" s="349" t="s">
        <v>1083</v>
      </c>
      <c r="F290" s="350" t="s">
        <v>1084</v>
      </c>
    </row>
    <row r="291" spans="1:6" s="346" customFormat="1" ht="25.5">
      <c r="A291" s="347">
        <v>2</v>
      </c>
      <c r="B291" s="348">
        <v>2202302</v>
      </c>
      <c r="C291" s="349" t="s">
        <v>168</v>
      </c>
      <c r="D291" s="349" t="s">
        <v>1080</v>
      </c>
      <c r="E291" s="349" t="s">
        <v>1083</v>
      </c>
      <c r="F291" s="350" t="s">
        <v>1085</v>
      </c>
    </row>
    <row r="292" spans="1:6" s="346" customFormat="1" ht="25.5">
      <c r="A292" s="347">
        <v>2</v>
      </c>
      <c r="B292" s="348">
        <v>2202901</v>
      </c>
      <c r="C292" s="349" t="s">
        <v>168</v>
      </c>
      <c r="D292" s="349" t="s">
        <v>1080</v>
      </c>
      <c r="E292" s="349" t="s">
        <v>1083</v>
      </c>
      <c r="F292" s="350" t="s">
        <v>1086</v>
      </c>
    </row>
    <row r="293" spans="1:6" s="346" customFormat="1" ht="25.5">
      <c r="A293" s="347">
        <v>2</v>
      </c>
      <c r="B293" s="348">
        <v>2202902</v>
      </c>
      <c r="C293" s="349" t="s">
        <v>168</v>
      </c>
      <c r="D293" s="349" t="s">
        <v>1080</v>
      </c>
      <c r="E293" s="349" t="s">
        <v>1083</v>
      </c>
      <c r="F293" s="350" t="s">
        <v>1087</v>
      </c>
    </row>
    <row r="294" spans="1:6" s="346" customFormat="1" ht="25.5">
      <c r="A294" s="347">
        <v>2</v>
      </c>
      <c r="B294" s="348">
        <v>2221901</v>
      </c>
      <c r="C294" s="349" t="s">
        <v>168</v>
      </c>
      <c r="D294" s="349" t="s">
        <v>1088</v>
      </c>
      <c r="E294" s="349" t="s">
        <v>1089</v>
      </c>
      <c r="F294" s="350" t="s">
        <v>1090</v>
      </c>
    </row>
    <row r="295" spans="1:6" s="346" customFormat="1" ht="38.25">
      <c r="A295" s="347">
        <v>2</v>
      </c>
      <c r="B295" s="348">
        <v>2259901</v>
      </c>
      <c r="C295" s="349" t="s">
        <v>168</v>
      </c>
      <c r="D295" s="349" t="s">
        <v>1091</v>
      </c>
      <c r="E295" s="349" t="s">
        <v>1092</v>
      </c>
      <c r="F295" s="350" t="s">
        <v>1093</v>
      </c>
    </row>
    <row r="296" spans="1:6" s="346" customFormat="1" ht="63.75">
      <c r="A296" s="347">
        <v>2</v>
      </c>
      <c r="B296" s="348">
        <v>2267001</v>
      </c>
      <c r="C296" s="349" t="s">
        <v>168</v>
      </c>
      <c r="D296" s="349" t="s">
        <v>1094</v>
      </c>
      <c r="E296" s="349" t="s">
        <v>1095</v>
      </c>
      <c r="F296" s="350" t="s">
        <v>1096</v>
      </c>
    </row>
    <row r="297" spans="1:6" s="346" customFormat="1" ht="51">
      <c r="A297" s="347">
        <v>2</v>
      </c>
      <c r="B297" s="348">
        <v>2268001</v>
      </c>
      <c r="C297" s="349" t="s">
        <v>168</v>
      </c>
      <c r="D297" s="349" t="s">
        <v>1094</v>
      </c>
      <c r="E297" s="349" t="s">
        <v>1097</v>
      </c>
      <c r="F297" s="350" t="s">
        <v>1098</v>
      </c>
    </row>
    <row r="298" spans="1:6" s="346" customFormat="1" ht="25.5">
      <c r="A298" s="347">
        <v>2</v>
      </c>
      <c r="B298" s="348">
        <v>2311001</v>
      </c>
      <c r="C298" s="349" t="s">
        <v>168</v>
      </c>
      <c r="D298" s="349" t="s">
        <v>1099</v>
      </c>
      <c r="E298" s="349" t="s">
        <v>1100</v>
      </c>
      <c r="F298" s="350" t="s">
        <v>1101</v>
      </c>
    </row>
    <row r="299" spans="1:6" s="346" customFormat="1" ht="25.5">
      <c r="A299" s="347">
        <v>2</v>
      </c>
      <c r="B299" s="348">
        <v>2311002</v>
      </c>
      <c r="C299" s="349" t="s">
        <v>168</v>
      </c>
      <c r="D299" s="349" t="s">
        <v>1099</v>
      </c>
      <c r="E299" s="349" t="s">
        <v>1100</v>
      </c>
      <c r="F299" s="350" t="s">
        <v>1102</v>
      </c>
    </row>
    <row r="300" spans="1:6" s="346" customFormat="1" ht="38.25">
      <c r="A300" s="347">
        <v>2</v>
      </c>
      <c r="B300" s="348">
        <v>2322001</v>
      </c>
      <c r="C300" s="349" t="s">
        <v>168</v>
      </c>
      <c r="D300" s="349" t="s">
        <v>1103</v>
      </c>
      <c r="E300" s="349" t="s">
        <v>1104</v>
      </c>
      <c r="F300" s="350" t="s">
        <v>1105</v>
      </c>
    </row>
    <row r="301" spans="1:6" s="346" customFormat="1" ht="25.5">
      <c r="A301" s="347">
        <v>2</v>
      </c>
      <c r="B301" s="348">
        <v>2322002</v>
      </c>
      <c r="C301" s="349" t="s">
        <v>168</v>
      </c>
      <c r="D301" s="349" t="s">
        <v>1103</v>
      </c>
      <c r="E301" s="349" t="s">
        <v>1104</v>
      </c>
      <c r="F301" s="350" t="s">
        <v>1106</v>
      </c>
    </row>
    <row r="302" spans="1:6" s="346" customFormat="1" ht="89.25">
      <c r="A302" s="347">
        <v>2</v>
      </c>
      <c r="B302" s="348">
        <v>2323001</v>
      </c>
      <c r="C302" s="349" t="s">
        <v>168</v>
      </c>
      <c r="D302" s="349" t="s">
        <v>1103</v>
      </c>
      <c r="E302" s="349" t="s">
        <v>1107</v>
      </c>
      <c r="F302" s="350" t="s">
        <v>1108</v>
      </c>
    </row>
    <row r="303" spans="1:6" s="346" customFormat="1" ht="51">
      <c r="A303" s="347">
        <v>2</v>
      </c>
      <c r="B303" s="348">
        <v>2323002</v>
      </c>
      <c r="C303" s="349" t="s">
        <v>168</v>
      </c>
      <c r="D303" s="349" t="s">
        <v>1103</v>
      </c>
      <c r="E303" s="349" t="s">
        <v>1107</v>
      </c>
      <c r="F303" s="350" t="s">
        <v>1109</v>
      </c>
    </row>
    <row r="304" spans="1:6" s="346" customFormat="1" ht="127.5">
      <c r="A304" s="347">
        <v>2</v>
      </c>
      <c r="B304" s="348">
        <v>2323003</v>
      </c>
      <c r="C304" s="349" t="s">
        <v>168</v>
      </c>
      <c r="D304" s="349" t="s">
        <v>1103</v>
      </c>
      <c r="E304" s="349" t="s">
        <v>1107</v>
      </c>
      <c r="F304" s="350" t="s">
        <v>1110</v>
      </c>
    </row>
    <row r="305" spans="1:6" s="346" customFormat="1" ht="38.25">
      <c r="A305" s="347">
        <v>2</v>
      </c>
      <c r="B305" s="348">
        <v>2323004</v>
      </c>
      <c r="C305" s="349" t="s">
        <v>168</v>
      </c>
      <c r="D305" s="349" t="s">
        <v>1103</v>
      </c>
      <c r="E305" s="349" t="s">
        <v>1107</v>
      </c>
      <c r="F305" s="350" t="s">
        <v>1111</v>
      </c>
    </row>
    <row r="306" spans="1:6" s="346" customFormat="1" ht="102">
      <c r="A306" s="347">
        <v>2</v>
      </c>
      <c r="B306" s="348">
        <v>2329001</v>
      </c>
      <c r="C306" s="349" t="s">
        <v>168</v>
      </c>
      <c r="D306" s="349" t="s">
        <v>1103</v>
      </c>
      <c r="E306" s="349" t="s">
        <v>1112</v>
      </c>
      <c r="F306" s="350" t="s">
        <v>1113</v>
      </c>
    </row>
    <row r="307" spans="1:6" s="346" customFormat="1" ht="25.5">
      <c r="A307" s="347">
        <v>2</v>
      </c>
      <c r="B307" s="348">
        <v>2331101</v>
      </c>
      <c r="C307" s="349" t="s">
        <v>168</v>
      </c>
      <c r="D307" s="349" t="s">
        <v>1114</v>
      </c>
      <c r="E307" s="349" t="s">
        <v>1115</v>
      </c>
      <c r="F307" s="350" t="s">
        <v>1116</v>
      </c>
    </row>
    <row r="308" spans="1:6" s="346" customFormat="1" ht="25.5">
      <c r="A308" s="347">
        <v>2</v>
      </c>
      <c r="B308" s="348">
        <v>2331201</v>
      </c>
      <c r="C308" s="349" t="s">
        <v>168</v>
      </c>
      <c r="D308" s="349" t="s">
        <v>1114</v>
      </c>
      <c r="E308" s="349" t="s">
        <v>1115</v>
      </c>
      <c r="F308" s="350" t="s">
        <v>1117</v>
      </c>
    </row>
    <row r="309" spans="1:6" s="346" customFormat="1" ht="76.5">
      <c r="A309" s="347">
        <v>2</v>
      </c>
      <c r="B309" s="348">
        <v>2331301</v>
      </c>
      <c r="C309" s="349" t="s">
        <v>168</v>
      </c>
      <c r="D309" s="349" t="s">
        <v>1114</v>
      </c>
      <c r="E309" s="349" t="s">
        <v>1115</v>
      </c>
      <c r="F309" s="350" t="s">
        <v>1118</v>
      </c>
    </row>
    <row r="310" spans="1:6" s="346" customFormat="1" ht="114.75">
      <c r="A310" s="347">
        <v>2</v>
      </c>
      <c r="B310" s="348">
        <v>2331901</v>
      </c>
      <c r="C310" s="349" t="s">
        <v>168</v>
      </c>
      <c r="D310" s="349" t="s">
        <v>1114</v>
      </c>
      <c r="E310" s="349" t="s">
        <v>1115</v>
      </c>
      <c r="F310" s="350" t="s">
        <v>1119</v>
      </c>
    </row>
    <row r="311" spans="1:6" s="346" customFormat="1" ht="38.25">
      <c r="A311" s="347">
        <v>2</v>
      </c>
      <c r="B311" s="348">
        <v>2332001</v>
      </c>
      <c r="C311" s="349" t="s">
        <v>168</v>
      </c>
      <c r="D311" s="349" t="s">
        <v>1114</v>
      </c>
      <c r="E311" s="349" t="s">
        <v>1120</v>
      </c>
      <c r="F311" s="350" t="s">
        <v>1121</v>
      </c>
    </row>
    <row r="312" spans="1:6" s="346" customFormat="1" ht="38.25">
      <c r="A312" s="347">
        <v>2</v>
      </c>
      <c r="B312" s="348">
        <v>2433001</v>
      </c>
      <c r="C312" s="349" t="s">
        <v>1122</v>
      </c>
      <c r="D312" s="349" t="s">
        <v>1123</v>
      </c>
      <c r="E312" s="349" t="s">
        <v>1124</v>
      </c>
      <c r="F312" s="350" t="s">
        <v>1125</v>
      </c>
    </row>
    <row r="313" spans="1:6" s="346" customFormat="1" ht="89.25">
      <c r="A313" s="347">
        <v>2</v>
      </c>
      <c r="B313" s="348">
        <v>2451101</v>
      </c>
      <c r="C313" s="349" t="s">
        <v>666</v>
      </c>
      <c r="D313" s="349" t="s">
        <v>667</v>
      </c>
      <c r="E313" s="349" t="s">
        <v>1126</v>
      </c>
      <c r="F313" s="350" t="s">
        <v>1127</v>
      </c>
    </row>
    <row r="314" spans="1:6" s="346" customFormat="1" ht="102">
      <c r="A314" s="347">
        <v>2</v>
      </c>
      <c r="B314" s="348">
        <v>2451201</v>
      </c>
      <c r="C314" s="349" t="s">
        <v>666</v>
      </c>
      <c r="D314" s="349" t="s">
        <v>667</v>
      </c>
      <c r="E314" s="349" t="s">
        <v>1126</v>
      </c>
      <c r="F314" s="350" t="s">
        <v>1128</v>
      </c>
    </row>
    <row r="315" spans="1:6" s="346" customFormat="1" ht="38.25">
      <c r="A315" s="347">
        <v>2</v>
      </c>
      <c r="B315" s="348">
        <v>2461001</v>
      </c>
      <c r="C315" s="349" t="s">
        <v>666</v>
      </c>
      <c r="D315" s="349" t="s">
        <v>671</v>
      </c>
      <c r="E315" s="349" t="s">
        <v>672</v>
      </c>
      <c r="F315" s="350" t="s">
        <v>1129</v>
      </c>
    </row>
    <row r="316" spans="1:6" s="346" customFormat="1" ht="38.25">
      <c r="A316" s="347">
        <v>2</v>
      </c>
      <c r="B316" s="348">
        <v>2461002</v>
      </c>
      <c r="C316" s="349" t="s">
        <v>666</v>
      </c>
      <c r="D316" s="349" t="s">
        <v>671</v>
      </c>
      <c r="E316" s="349" t="s">
        <v>672</v>
      </c>
      <c r="F316" s="350" t="s">
        <v>1130</v>
      </c>
    </row>
    <row r="317" spans="1:6" s="346" customFormat="1" ht="38.25">
      <c r="A317" s="347">
        <v>2</v>
      </c>
      <c r="B317" s="348">
        <v>2462001</v>
      </c>
      <c r="C317" s="349" t="s">
        <v>666</v>
      </c>
      <c r="D317" s="349" t="s">
        <v>671</v>
      </c>
      <c r="E317" s="349" t="s">
        <v>675</v>
      </c>
      <c r="F317" s="350" t="s">
        <v>1131</v>
      </c>
    </row>
    <row r="318" spans="1:6" s="346" customFormat="1" ht="63.75">
      <c r="A318" s="347">
        <v>2</v>
      </c>
      <c r="B318" s="348">
        <v>2463201</v>
      </c>
      <c r="C318" s="349" t="s">
        <v>666</v>
      </c>
      <c r="D318" s="349" t="s">
        <v>671</v>
      </c>
      <c r="E318" s="349" t="s">
        <v>678</v>
      </c>
      <c r="F318" s="350" t="s">
        <v>1132</v>
      </c>
    </row>
    <row r="319" spans="1:6" s="346" customFormat="1" ht="51">
      <c r="A319" s="347">
        <v>2</v>
      </c>
      <c r="B319" s="348">
        <v>2465201</v>
      </c>
      <c r="C319" s="349" t="s">
        <v>666</v>
      </c>
      <c r="D319" s="349" t="s">
        <v>671</v>
      </c>
      <c r="E319" s="349" t="s">
        <v>691</v>
      </c>
      <c r="F319" s="350" t="s">
        <v>1133</v>
      </c>
    </row>
    <row r="320" spans="1:6" s="346" customFormat="1" ht="63.75">
      <c r="A320" s="347">
        <v>2</v>
      </c>
      <c r="B320" s="348">
        <v>2465301</v>
      </c>
      <c r="C320" s="349" t="s">
        <v>666</v>
      </c>
      <c r="D320" s="349" t="s">
        <v>671</v>
      </c>
      <c r="E320" s="349" t="s">
        <v>691</v>
      </c>
      <c r="F320" s="350" t="s">
        <v>1134</v>
      </c>
    </row>
    <row r="321" spans="1:6" s="346" customFormat="1" ht="38.25">
      <c r="A321" s="347">
        <v>2</v>
      </c>
      <c r="B321" s="348">
        <v>2465901</v>
      </c>
      <c r="C321" s="349" t="s">
        <v>666</v>
      </c>
      <c r="D321" s="349" t="s">
        <v>671</v>
      </c>
      <c r="E321" s="349" t="s">
        <v>691</v>
      </c>
      <c r="F321" s="350" t="s">
        <v>1135</v>
      </c>
    </row>
    <row r="322" spans="1:6" s="346" customFormat="1" ht="63.75">
      <c r="A322" s="347">
        <v>2</v>
      </c>
      <c r="B322" s="348">
        <v>2465902</v>
      </c>
      <c r="C322" s="349" t="s">
        <v>666</v>
      </c>
      <c r="D322" s="349" t="s">
        <v>671</v>
      </c>
      <c r="E322" s="349" t="s">
        <v>691</v>
      </c>
      <c r="F322" s="350" t="s">
        <v>1136</v>
      </c>
    </row>
    <row r="323" spans="1:6" s="346" customFormat="1" ht="76.5">
      <c r="A323" s="347">
        <v>2</v>
      </c>
      <c r="B323" s="348">
        <v>2465903</v>
      </c>
      <c r="C323" s="349" t="s">
        <v>666</v>
      </c>
      <c r="D323" s="349" t="s">
        <v>671</v>
      </c>
      <c r="E323" s="349" t="s">
        <v>691</v>
      </c>
      <c r="F323" s="350" t="s">
        <v>1137</v>
      </c>
    </row>
    <row r="324" spans="1:6" s="346" customFormat="1" ht="51">
      <c r="A324" s="347">
        <v>2</v>
      </c>
      <c r="B324" s="348">
        <v>2466201</v>
      </c>
      <c r="C324" s="349" t="s">
        <v>666</v>
      </c>
      <c r="D324" s="349" t="s">
        <v>671</v>
      </c>
      <c r="E324" s="349" t="s">
        <v>694</v>
      </c>
      <c r="F324" s="350" t="s">
        <v>1138</v>
      </c>
    </row>
    <row r="325" spans="1:6" s="346" customFormat="1" ht="51">
      <c r="A325" s="347">
        <v>2</v>
      </c>
      <c r="B325" s="348">
        <v>2466301</v>
      </c>
      <c r="C325" s="349" t="s">
        <v>666</v>
      </c>
      <c r="D325" s="349" t="s">
        <v>671</v>
      </c>
      <c r="E325" s="349" t="s">
        <v>694</v>
      </c>
      <c r="F325" s="350" t="s">
        <v>1139</v>
      </c>
    </row>
    <row r="326" spans="1:6" s="346" customFormat="1" ht="38.25">
      <c r="A326" s="347">
        <v>2</v>
      </c>
      <c r="B326" s="348">
        <v>2466901</v>
      </c>
      <c r="C326" s="349" t="s">
        <v>666</v>
      </c>
      <c r="D326" s="349" t="s">
        <v>671</v>
      </c>
      <c r="E326" s="349" t="s">
        <v>694</v>
      </c>
      <c r="F326" s="350" t="s">
        <v>1140</v>
      </c>
    </row>
    <row r="327" spans="1:6" s="346" customFormat="1" ht="114.75">
      <c r="A327" s="347">
        <v>2</v>
      </c>
      <c r="B327" s="348">
        <v>2471901</v>
      </c>
      <c r="C327" s="349" t="s">
        <v>666</v>
      </c>
      <c r="D327" s="349" t="s">
        <v>701</v>
      </c>
      <c r="E327" s="349" t="s">
        <v>702</v>
      </c>
      <c r="F327" s="350" t="s">
        <v>1141</v>
      </c>
    </row>
    <row r="328" spans="1:6" s="346" customFormat="1" ht="51">
      <c r="A328" s="347">
        <v>2</v>
      </c>
      <c r="B328" s="348">
        <v>2472101</v>
      </c>
      <c r="C328" s="349" t="s">
        <v>666</v>
      </c>
      <c r="D328" s="349" t="s">
        <v>701</v>
      </c>
      <c r="E328" s="349" t="s">
        <v>706</v>
      </c>
      <c r="F328" s="350" t="s">
        <v>1142</v>
      </c>
    </row>
    <row r="329" spans="1:6" s="346" customFormat="1" ht="51">
      <c r="A329" s="347">
        <v>2</v>
      </c>
      <c r="B329" s="348">
        <v>2472301</v>
      </c>
      <c r="C329" s="349" t="s">
        <v>666</v>
      </c>
      <c r="D329" s="349" t="s">
        <v>701</v>
      </c>
      <c r="E329" s="349" t="s">
        <v>706</v>
      </c>
      <c r="F329" s="350" t="s">
        <v>1143</v>
      </c>
    </row>
    <row r="330" spans="1:6" s="346" customFormat="1" ht="51">
      <c r="A330" s="347">
        <v>2</v>
      </c>
      <c r="B330" s="348">
        <v>2475201</v>
      </c>
      <c r="C330" s="349" t="s">
        <v>666</v>
      </c>
      <c r="D330" s="349" t="s">
        <v>701</v>
      </c>
      <c r="E330" s="349" t="s">
        <v>718</v>
      </c>
      <c r="F330" s="350" t="s">
        <v>1144</v>
      </c>
    </row>
    <row r="331" spans="1:6" s="346" customFormat="1" ht="51">
      <c r="A331" s="347">
        <v>2</v>
      </c>
      <c r="B331" s="348">
        <v>2477401</v>
      </c>
      <c r="C331" s="349" t="s">
        <v>666</v>
      </c>
      <c r="D331" s="349" t="s">
        <v>701</v>
      </c>
      <c r="E331" s="349" t="s">
        <v>731</v>
      </c>
      <c r="F331" s="350" t="s">
        <v>1145</v>
      </c>
    </row>
    <row r="332" spans="1:6" s="346" customFormat="1" ht="38.25">
      <c r="A332" s="347">
        <v>2</v>
      </c>
      <c r="B332" s="348">
        <v>2521001</v>
      </c>
      <c r="C332" s="349" t="s">
        <v>1146</v>
      </c>
      <c r="D332" s="349" t="s">
        <v>1147</v>
      </c>
      <c r="E332" s="349" t="s">
        <v>1148</v>
      </c>
      <c r="F332" s="350" t="s">
        <v>1149</v>
      </c>
    </row>
    <row r="333" spans="1:6" s="346" customFormat="1" ht="25.5">
      <c r="A333" s="347">
        <v>2</v>
      </c>
      <c r="B333" s="348">
        <v>2522101</v>
      </c>
      <c r="C333" s="349" t="s">
        <v>1146</v>
      </c>
      <c r="D333" s="349" t="s">
        <v>1147</v>
      </c>
      <c r="E333" s="349" t="s">
        <v>1150</v>
      </c>
      <c r="F333" s="350" t="s">
        <v>1151</v>
      </c>
    </row>
    <row r="334" spans="1:6" s="346" customFormat="1" ht="51">
      <c r="A334" s="347">
        <v>2</v>
      </c>
      <c r="B334" s="348">
        <v>2551101</v>
      </c>
      <c r="C334" s="349" t="s">
        <v>746</v>
      </c>
      <c r="D334" s="349" t="s">
        <v>1152</v>
      </c>
      <c r="E334" s="349" t="s">
        <v>1153</v>
      </c>
      <c r="F334" s="350" t="s">
        <v>1154</v>
      </c>
    </row>
    <row r="335" spans="1:6" s="346" customFormat="1" ht="63.75">
      <c r="A335" s="347">
        <v>2</v>
      </c>
      <c r="B335" s="348">
        <v>2551201</v>
      </c>
      <c r="C335" s="349" t="s">
        <v>746</v>
      </c>
      <c r="D335" s="349" t="s">
        <v>1152</v>
      </c>
      <c r="E335" s="349" t="s">
        <v>1153</v>
      </c>
      <c r="F335" s="350" t="s">
        <v>1155</v>
      </c>
    </row>
    <row r="336" spans="1:6" s="346" customFormat="1" ht="38.25">
      <c r="A336" s="347">
        <v>2</v>
      </c>
      <c r="B336" s="348">
        <v>2551301</v>
      </c>
      <c r="C336" s="349" t="s">
        <v>746</v>
      </c>
      <c r="D336" s="349" t="s">
        <v>1152</v>
      </c>
      <c r="E336" s="349" t="s">
        <v>1153</v>
      </c>
      <c r="F336" s="350" t="s">
        <v>1156</v>
      </c>
    </row>
    <row r="337" spans="1:6" s="346" customFormat="1" ht="38.25">
      <c r="A337" s="347">
        <v>2</v>
      </c>
      <c r="B337" s="348">
        <v>2551401</v>
      </c>
      <c r="C337" s="349" t="s">
        <v>746</v>
      </c>
      <c r="D337" s="349" t="s">
        <v>1152</v>
      </c>
      <c r="E337" s="349" t="s">
        <v>1153</v>
      </c>
      <c r="F337" s="350" t="s">
        <v>1157</v>
      </c>
    </row>
    <row r="338" spans="1:6" s="346" customFormat="1" ht="38.25">
      <c r="A338" s="347">
        <v>2</v>
      </c>
      <c r="B338" s="348">
        <v>2551901</v>
      </c>
      <c r="C338" s="349" t="s">
        <v>746</v>
      </c>
      <c r="D338" s="349" t="s">
        <v>1152</v>
      </c>
      <c r="E338" s="349" t="s">
        <v>1153</v>
      </c>
      <c r="F338" s="350" t="s">
        <v>1158</v>
      </c>
    </row>
    <row r="339" spans="1:6" s="346" customFormat="1" ht="51">
      <c r="A339" s="347">
        <v>2</v>
      </c>
      <c r="B339" s="348">
        <v>2552001</v>
      </c>
      <c r="C339" s="349" t="s">
        <v>746</v>
      </c>
      <c r="D339" s="349" t="s">
        <v>1152</v>
      </c>
      <c r="E339" s="349" t="s">
        <v>1159</v>
      </c>
      <c r="F339" s="350" t="s">
        <v>1160</v>
      </c>
    </row>
    <row r="340" spans="1:6" s="346" customFormat="1" ht="38.25">
      <c r="A340" s="347">
        <v>2</v>
      </c>
      <c r="B340" s="348">
        <v>2553001</v>
      </c>
      <c r="C340" s="349" t="s">
        <v>746</v>
      </c>
      <c r="D340" s="349" t="s">
        <v>1152</v>
      </c>
      <c r="E340" s="349" t="s">
        <v>1161</v>
      </c>
      <c r="F340" s="350" t="s">
        <v>1162</v>
      </c>
    </row>
    <row r="341" spans="1:6" s="346" customFormat="1" ht="38.25">
      <c r="A341" s="347">
        <v>2</v>
      </c>
      <c r="B341" s="348">
        <v>2559001</v>
      </c>
      <c r="C341" s="349" t="s">
        <v>746</v>
      </c>
      <c r="D341" s="349" t="s">
        <v>1152</v>
      </c>
      <c r="E341" s="349" t="s">
        <v>1163</v>
      </c>
      <c r="F341" s="350" t="s">
        <v>1164</v>
      </c>
    </row>
    <row r="342" spans="1:6" s="346" customFormat="1" ht="38.25">
      <c r="A342" s="347">
        <v>2</v>
      </c>
      <c r="B342" s="348">
        <v>2561201</v>
      </c>
      <c r="C342" s="349" t="s">
        <v>746</v>
      </c>
      <c r="D342" s="349" t="s">
        <v>747</v>
      </c>
      <c r="E342" s="349" t="s">
        <v>748</v>
      </c>
      <c r="F342" s="350" t="s">
        <v>1165</v>
      </c>
    </row>
    <row r="343" spans="1:6" s="346" customFormat="1" ht="38.25">
      <c r="A343" s="347">
        <v>2</v>
      </c>
      <c r="B343" s="348">
        <v>2563001</v>
      </c>
      <c r="C343" s="349" t="s">
        <v>746</v>
      </c>
      <c r="D343" s="349" t="s">
        <v>747</v>
      </c>
      <c r="E343" s="349" t="s">
        <v>1166</v>
      </c>
      <c r="F343" s="350" t="s">
        <v>1167</v>
      </c>
    </row>
    <row r="344" spans="1:6" s="346" customFormat="1" ht="38.25">
      <c r="A344" s="347">
        <v>2</v>
      </c>
      <c r="B344" s="348">
        <v>2591101</v>
      </c>
      <c r="C344" s="349" t="s">
        <v>750</v>
      </c>
      <c r="D344" s="349" t="s">
        <v>1168</v>
      </c>
      <c r="E344" s="349" t="s">
        <v>1169</v>
      </c>
      <c r="F344" s="350" t="s">
        <v>1170</v>
      </c>
    </row>
    <row r="345" spans="1:6" s="346" customFormat="1" ht="76.5">
      <c r="A345" s="347">
        <v>2</v>
      </c>
      <c r="B345" s="348">
        <v>2591201</v>
      </c>
      <c r="C345" s="349" t="s">
        <v>750</v>
      </c>
      <c r="D345" s="349" t="s">
        <v>1168</v>
      </c>
      <c r="E345" s="349" t="s">
        <v>1169</v>
      </c>
      <c r="F345" s="350" t="s">
        <v>1171</v>
      </c>
    </row>
    <row r="346" spans="1:6" s="346" customFormat="1" ht="51">
      <c r="A346" s="347">
        <v>2</v>
      </c>
      <c r="B346" s="348">
        <v>2591202</v>
      </c>
      <c r="C346" s="349" t="s">
        <v>750</v>
      </c>
      <c r="D346" s="349" t="s">
        <v>1168</v>
      </c>
      <c r="E346" s="349" t="s">
        <v>1169</v>
      </c>
      <c r="F346" s="350" t="s">
        <v>1172</v>
      </c>
    </row>
    <row r="347" spans="1:6" s="346" customFormat="1" ht="76.5">
      <c r="A347" s="347">
        <v>2</v>
      </c>
      <c r="B347" s="348">
        <v>2591301</v>
      </c>
      <c r="C347" s="349" t="s">
        <v>750</v>
      </c>
      <c r="D347" s="349" t="s">
        <v>1168</v>
      </c>
      <c r="E347" s="349" t="s">
        <v>1169</v>
      </c>
      <c r="F347" s="350" t="s">
        <v>1173</v>
      </c>
    </row>
    <row r="348" spans="1:6" s="346" customFormat="1" ht="63.75">
      <c r="A348" s="347">
        <v>2</v>
      </c>
      <c r="B348" s="348">
        <v>2591401</v>
      </c>
      <c r="C348" s="349" t="s">
        <v>750</v>
      </c>
      <c r="D348" s="349" t="s">
        <v>1168</v>
      </c>
      <c r="E348" s="349" t="s">
        <v>1169</v>
      </c>
      <c r="F348" s="350" t="s">
        <v>1174</v>
      </c>
    </row>
    <row r="349" spans="1:6" s="346" customFormat="1" ht="51">
      <c r="A349" s="347">
        <v>2</v>
      </c>
      <c r="B349" s="348">
        <v>2592001</v>
      </c>
      <c r="C349" s="349" t="s">
        <v>750</v>
      </c>
      <c r="D349" s="349" t="s">
        <v>1168</v>
      </c>
      <c r="E349" s="349" t="s">
        <v>1175</v>
      </c>
      <c r="F349" s="350" t="s">
        <v>1176</v>
      </c>
    </row>
    <row r="350" spans="1:6" s="346" customFormat="1" ht="89.25">
      <c r="A350" s="347">
        <v>2</v>
      </c>
      <c r="B350" s="348">
        <v>2592002</v>
      </c>
      <c r="C350" s="349" t="s">
        <v>750</v>
      </c>
      <c r="D350" s="349" t="s">
        <v>1168</v>
      </c>
      <c r="E350" s="349" t="s">
        <v>1175</v>
      </c>
      <c r="F350" s="350" t="s">
        <v>1177</v>
      </c>
    </row>
    <row r="351" spans="1:6" s="346" customFormat="1" ht="89.25">
      <c r="A351" s="347">
        <v>2</v>
      </c>
      <c r="B351" s="348">
        <v>2601001</v>
      </c>
      <c r="C351" s="349" t="s">
        <v>750</v>
      </c>
      <c r="D351" s="349" t="s">
        <v>1178</v>
      </c>
      <c r="E351" s="349" t="s">
        <v>1179</v>
      </c>
      <c r="F351" s="350" t="s">
        <v>1180</v>
      </c>
    </row>
    <row r="352" spans="1:6" s="346" customFormat="1" ht="76.5">
      <c r="A352" s="347">
        <v>2</v>
      </c>
      <c r="B352" s="348">
        <v>2602001</v>
      </c>
      <c r="C352" s="349" t="s">
        <v>750</v>
      </c>
      <c r="D352" s="349" t="s">
        <v>1178</v>
      </c>
      <c r="E352" s="349" t="s">
        <v>1181</v>
      </c>
      <c r="F352" s="350" t="s">
        <v>1182</v>
      </c>
    </row>
    <row r="353" spans="1:6" s="346" customFormat="1" ht="102">
      <c r="A353" s="347">
        <v>2</v>
      </c>
      <c r="B353" s="348">
        <v>2613001</v>
      </c>
      <c r="C353" s="349" t="s">
        <v>750</v>
      </c>
      <c r="D353" s="349" t="s">
        <v>1183</v>
      </c>
      <c r="E353" s="349" t="s">
        <v>1184</v>
      </c>
      <c r="F353" s="350" t="s">
        <v>1185</v>
      </c>
    </row>
    <row r="354" spans="1:6" s="346" customFormat="1" ht="76.5">
      <c r="A354" s="347">
        <v>2</v>
      </c>
      <c r="B354" s="348">
        <v>2619001</v>
      </c>
      <c r="C354" s="349" t="s">
        <v>750</v>
      </c>
      <c r="D354" s="349" t="s">
        <v>1183</v>
      </c>
      <c r="E354" s="349" t="s">
        <v>1186</v>
      </c>
      <c r="F354" s="350" t="s">
        <v>1187</v>
      </c>
    </row>
    <row r="355" spans="1:6" s="346" customFormat="1" ht="38.25">
      <c r="A355" s="347">
        <v>2</v>
      </c>
      <c r="B355" s="348">
        <v>2652101</v>
      </c>
      <c r="C355" s="349" t="s">
        <v>766</v>
      </c>
      <c r="D355" s="349" t="s">
        <v>789</v>
      </c>
      <c r="E355" s="349" t="s">
        <v>1188</v>
      </c>
      <c r="F355" s="350" t="s">
        <v>1189</v>
      </c>
    </row>
    <row r="356" spans="1:6" s="346" customFormat="1" ht="51">
      <c r="A356" s="347">
        <v>2</v>
      </c>
      <c r="B356" s="348">
        <v>2652201</v>
      </c>
      <c r="C356" s="349" t="s">
        <v>766</v>
      </c>
      <c r="D356" s="349" t="s">
        <v>789</v>
      </c>
      <c r="E356" s="349" t="s">
        <v>1188</v>
      </c>
      <c r="F356" s="350" t="s">
        <v>1190</v>
      </c>
    </row>
    <row r="357" spans="1:6" s="346" customFormat="1" ht="63.75">
      <c r="A357" s="347">
        <v>2</v>
      </c>
      <c r="B357" s="348">
        <v>2653101</v>
      </c>
      <c r="C357" s="349" t="s">
        <v>766</v>
      </c>
      <c r="D357" s="349" t="s">
        <v>789</v>
      </c>
      <c r="E357" s="349" t="s">
        <v>1191</v>
      </c>
      <c r="F357" s="350" t="s">
        <v>1192</v>
      </c>
    </row>
    <row r="358" spans="1:6" s="346" customFormat="1" ht="51">
      <c r="A358" s="347">
        <v>2</v>
      </c>
      <c r="B358" s="348">
        <v>2653201</v>
      </c>
      <c r="C358" s="349" t="s">
        <v>766</v>
      </c>
      <c r="D358" s="349" t="s">
        <v>789</v>
      </c>
      <c r="E358" s="349" t="s">
        <v>1191</v>
      </c>
      <c r="F358" s="350" t="s">
        <v>1193</v>
      </c>
    </row>
    <row r="359" spans="1:6" s="346" customFormat="1" ht="38.25">
      <c r="A359" s="347">
        <v>2</v>
      </c>
      <c r="B359" s="348">
        <v>2662101</v>
      </c>
      <c r="C359" s="349" t="s">
        <v>766</v>
      </c>
      <c r="D359" s="349" t="s">
        <v>795</v>
      </c>
      <c r="E359" s="349" t="s">
        <v>1194</v>
      </c>
      <c r="F359" s="350" t="s">
        <v>1195</v>
      </c>
    </row>
    <row r="360" spans="1:6" s="346" customFormat="1" ht="38.25">
      <c r="A360" s="347">
        <v>2</v>
      </c>
      <c r="B360" s="348">
        <v>2662102</v>
      </c>
      <c r="C360" s="349" t="s">
        <v>766</v>
      </c>
      <c r="D360" s="349" t="s">
        <v>795</v>
      </c>
      <c r="E360" s="349" t="s">
        <v>1194</v>
      </c>
      <c r="F360" s="350" t="s">
        <v>1196</v>
      </c>
    </row>
    <row r="361" spans="1:6" s="346" customFormat="1" ht="63.75">
      <c r="A361" s="347">
        <v>2</v>
      </c>
      <c r="B361" s="348">
        <v>2662901</v>
      </c>
      <c r="C361" s="349" t="s">
        <v>766</v>
      </c>
      <c r="D361" s="349" t="s">
        <v>795</v>
      </c>
      <c r="E361" s="349" t="s">
        <v>1194</v>
      </c>
      <c r="F361" s="350" t="s">
        <v>1197</v>
      </c>
    </row>
    <row r="362" spans="1:6" s="346" customFormat="1" ht="63.75">
      <c r="A362" s="347">
        <v>2</v>
      </c>
      <c r="B362" s="348">
        <v>2662902</v>
      </c>
      <c r="C362" s="349" t="s">
        <v>766</v>
      </c>
      <c r="D362" s="349" t="s">
        <v>795</v>
      </c>
      <c r="E362" s="349" t="s">
        <v>1194</v>
      </c>
      <c r="F362" s="350" t="s">
        <v>1198</v>
      </c>
    </row>
    <row r="363" spans="1:6" s="346" customFormat="1" ht="25.5">
      <c r="A363" s="347">
        <v>2</v>
      </c>
      <c r="B363" s="348">
        <v>2721001</v>
      </c>
      <c r="C363" s="349" t="s">
        <v>811</v>
      </c>
      <c r="D363" s="349" t="s">
        <v>825</v>
      </c>
      <c r="E363" s="349" t="s">
        <v>826</v>
      </c>
      <c r="F363" s="350" t="s">
        <v>1199</v>
      </c>
    </row>
    <row r="364" spans="1:6" s="346" customFormat="1" ht="38.25">
      <c r="A364" s="347">
        <v>2</v>
      </c>
      <c r="B364" s="348">
        <v>2741001</v>
      </c>
      <c r="C364" s="349" t="s">
        <v>811</v>
      </c>
      <c r="D364" s="349" t="s">
        <v>833</v>
      </c>
      <c r="E364" s="349" t="s">
        <v>1200</v>
      </c>
      <c r="F364" s="350" t="s">
        <v>1201</v>
      </c>
    </row>
    <row r="365" spans="1:6" s="346" customFormat="1" ht="102">
      <c r="A365" s="347">
        <v>2</v>
      </c>
      <c r="B365" s="348">
        <v>2742001</v>
      </c>
      <c r="C365" s="349" t="s">
        <v>811</v>
      </c>
      <c r="D365" s="349" t="s">
        <v>833</v>
      </c>
      <c r="E365" s="349" t="s">
        <v>1202</v>
      </c>
      <c r="F365" s="350" t="s">
        <v>1203</v>
      </c>
    </row>
    <row r="366" spans="1:6" s="346" customFormat="1" ht="76.5">
      <c r="A366" s="347">
        <v>2</v>
      </c>
      <c r="B366" s="348">
        <v>2749001</v>
      </c>
      <c r="C366" s="349" t="s">
        <v>811</v>
      </c>
      <c r="D366" s="349" t="s">
        <v>833</v>
      </c>
      <c r="E366" s="349" t="s">
        <v>834</v>
      </c>
      <c r="F366" s="350" t="s">
        <v>1204</v>
      </c>
    </row>
    <row r="367" spans="1:6" s="346" customFormat="1" ht="25.5">
      <c r="A367" s="347">
        <v>2</v>
      </c>
      <c r="B367" s="348">
        <v>2749002</v>
      </c>
      <c r="C367" s="349" t="s">
        <v>811</v>
      </c>
      <c r="D367" s="349" t="s">
        <v>833</v>
      </c>
      <c r="E367" s="349" t="s">
        <v>834</v>
      </c>
      <c r="F367" s="350" t="s">
        <v>1205</v>
      </c>
    </row>
    <row r="368" spans="1:6" s="346" customFormat="1" ht="51">
      <c r="A368" s="347">
        <v>2</v>
      </c>
      <c r="B368" s="348">
        <v>2750001</v>
      </c>
      <c r="C368" s="349" t="s">
        <v>811</v>
      </c>
      <c r="D368" s="349" t="s">
        <v>1206</v>
      </c>
      <c r="E368" s="349" t="s">
        <v>1206</v>
      </c>
      <c r="F368" s="350" t="s">
        <v>1207</v>
      </c>
    </row>
    <row r="369" spans="1:6" s="346" customFormat="1" ht="25.5">
      <c r="A369" s="347">
        <v>2</v>
      </c>
      <c r="B369" s="348">
        <v>2771001</v>
      </c>
      <c r="C369" s="349" t="s">
        <v>836</v>
      </c>
      <c r="D369" s="349" t="s">
        <v>837</v>
      </c>
      <c r="E369" s="349" t="s">
        <v>1208</v>
      </c>
      <c r="F369" s="350" t="s">
        <v>1209</v>
      </c>
    </row>
    <row r="370" spans="1:6" s="346" customFormat="1" ht="25.5">
      <c r="A370" s="347">
        <v>2</v>
      </c>
      <c r="B370" s="348">
        <v>2772101</v>
      </c>
      <c r="C370" s="349" t="s">
        <v>836</v>
      </c>
      <c r="D370" s="349" t="s">
        <v>837</v>
      </c>
      <c r="E370" s="349" t="s">
        <v>838</v>
      </c>
      <c r="F370" s="350" t="s">
        <v>1210</v>
      </c>
    </row>
    <row r="371" spans="1:6" s="346" customFormat="1" ht="38.25">
      <c r="A371" s="347">
        <v>2</v>
      </c>
      <c r="B371" s="348">
        <v>2773001</v>
      </c>
      <c r="C371" s="349" t="s">
        <v>836</v>
      </c>
      <c r="D371" s="349" t="s">
        <v>837</v>
      </c>
      <c r="E371" s="349" t="s">
        <v>1211</v>
      </c>
      <c r="F371" s="350" t="s">
        <v>1212</v>
      </c>
    </row>
    <row r="372" spans="1:6" s="346" customFormat="1" ht="38.25">
      <c r="A372" s="347">
        <v>2</v>
      </c>
      <c r="B372" s="348">
        <v>2773002</v>
      </c>
      <c r="C372" s="349" t="s">
        <v>836</v>
      </c>
      <c r="D372" s="349" t="s">
        <v>837</v>
      </c>
      <c r="E372" s="349" t="s">
        <v>1211</v>
      </c>
      <c r="F372" s="350" t="s">
        <v>1213</v>
      </c>
    </row>
    <row r="373" spans="1:6" s="346" customFormat="1" ht="38.25">
      <c r="A373" s="347">
        <v>2</v>
      </c>
      <c r="B373" s="348">
        <v>2773003</v>
      </c>
      <c r="C373" s="349" t="s">
        <v>836</v>
      </c>
      <c r="D373" s="349" t="s">
        <v>837</v>
      </c>
      <c r="E373" s="349" t="s">
        <v>1211</v>
      </c>
      <c r="F373" s="350" t="s">
        <v>1214</v>
      </c>
    </row>
    <row r="374" spans="1:6" s="346" customFormat="1" ht="51">
      <c r="A374" s="347">
        <v>2</v>
      </c>
      <c r="B374" s="348">
        <v>2773004</v>
      </c>
      <c r="C374" s="349" t="s">
        <v>836</v>
      </c>
      <c r="D374" s="349" t="s">
        <v>837</v>
      </c>
      <c r="E374" s="349" t="s">
        <v>1211</v>
      </c>
      <c r="F374" s="350" t="s">
        <v>1215</v>
      </c>
    </row>
    <row r="375" spans="1:6" s="346" customFormat="1" ht="38.25">
      <c r="A375" s="347">
        <v>2</v>
      </c>
      <c r="B375" s="348">
        <v>2773005</v>
      </c>
      <c r="C375" s="349" t="s">
        <v>836</v>
      </c>
      <c r="D375" s="349" t="s">
        <v>837</v>
      </c>
      <c r="E375" s="349" t="s">
        <v>1211</v>
      </c>
      <c r="F375" s="350" t="s">
        <v>1216</v>
      </c>
    </row>
    <row r="376" spans="1:6" s="346" customFormat="1" ht="51">
      <c r="A376" s="347">
        <v>2</v>
      </c>
      <c r="B376" s="348">
        <v>2773006</v>
      </c>
      <c r="C376" s="349" t="s">
        <v>836</v>
      </c>
      <c r="D376" s="349" t="s">
        <v>837</v>
      </c>
      <c r="E376" s="349" t="s">
        <v>1211</v>
      </c>
      <c r="F376" s="350" t="s">
        <v>1217</v>
      </c>
    </row>
    <row r="377" spans="1:6" s="346" customFormat="1" ht="25.5">
      <c r="A377" s="347">
        <v>2</v>
      </c>
      <c r="B377" s="348">
        <v>2773007</v>
      </c>
      <c r="C377" s="349" t="s">
        <v>836</v>
      </c>
      <c r="D377" s="349" t="s">
        <v>837</v>
      </c>
      <c r="E377" s="349" t="s">
        <v>1211</v>
      </c>
      <c r="F377" s="350" t="s">
        <v>1218</v>
      </c>
    </row>
    <row r="378" spans="1:6" s="346" customFormat="1" ht="25.5">
      <c r="A378" s="347">
        <v>2</v>
      </c>
      <c r="B378" s="348">
        <v>2773008</v>
      </c>
      <c r="C378" s="349" t="s">
        <v>836</v>
      </c>
      <c r="D378" s="349" t="s">
        <v>837</v>
      </c>
      <c r="E378" s="349" t="s">
        <v>1211</v>
      </c>
      <c r="F378" s="350" t="s">
        <v>1219</v>
      </c>
    </row>
    <row r="379" spans="1:6" s="346" customFormat="1" ht="25.5">
      <c r="A379" s="347">
        <v>2</v>
      </c>
      <c r="B379" s="348">
        <v>2773009</v>
      </c>
      <c r="C379" s="349" t="s">
        <v>836</v>
      </c>
      <c r="D379" s="349" t="s">
        <v>837</v>
      </c>
      <c r="E379" s="349" t="s">
        <v>1211</v>
      </c>
      <c r="F379" s="350" t="s">
        <v>1220</v>
      </c>
    </row>
    <row r="380" spans="1:6" s="346" customFormat="1" ht="63.75">
      <c r="A380" s="347">
        <v>2</v>
      </c>
      <c r="B380" s="348">
        <v>2773010</v>
      </c>
      <c r="C380" s="349" t="s">
        <v>836</v>
      </c>
      <c r="D380" s="349" t="s">
        <v>837</v>
      </c>
      <c r="E380" s="349" t="s">
        <v>1211</v>
      </c>
      <c r="F380" s="350" t="s">
        <v>1221</v>
      </c>
    </row>
    <row r="381" spans="1:6" s="346" customFormat="1" ht="25.5">
      <c r="A381" s="347">
        <v>2</v>
      </c>
      <c r="B381" s="348">
        <v>2801001</v>
      </c>
      <c r="C381" s="349" t="s">
        <v>836</v>
      </c>
      <c r="D381" s="349" t="s">
        <v>1222</v>
      </c>
      <c r="E381" s="349" t="s">
        <v>1223</v>
      </c>
      <c r="F381" s="350" t="s">
        <v>1224</v>
      </c>
    </row>
    <row r="382" spans="1:6" s="346" customFormat="1" ht="76.5">
      <c r="A382" s="347">
        <v>2</v>
      </c>
      <c r="B382" s="348">
        <v>2811001</v>
      </c>
      <c r="C382" s="349" t="s">
        <v>836</v>
      </c>
      <c r="D382" s="349" t="s">
        <v>1225</v>
      </c>
      <c r="E382" s="349" t="s">
        <v>1226</v>
      </c>
      <c r="F382" s="350" t="s">
        <v>1227</v>
      </c>
    </row>
    <row r="383" spans="1:6" s="346" customFormat="1" ht="51">
      <c r="A383" s="347">
        <v>2</v>
      </c>
      <c r="B383" s="348">
        <v>2812101</v>
      </c>
      <c r="C383" s="349" t="s">
        <v>836</v>
      </c>
      <c r="D383" s="349" t="s">
        <v>1225</v>
      </c>
      <c r="E383" s="349" t="s">
        <v>1228</v>
      </c>
      <c r="F383" s="350" t="s">
        <v>1229</v>
      </c>
    </row>
    <row r="384" spans="1:6" s="346" customFormat="1" ht="25.5">
      <c r="A384" s="347">
        <v>2</v>
      </c>
      <c r="B384" s="348">
        <v>2812901</v>
      </c>
      <c r="C384" s="349" t="s">
        <v>836</v>
      </c>
      <c r="D384" s="349" t="s">
        <v>1225</v>
      </c>
      <c r="E384" s="349" t="s">
        <v>1228</v>
      </c>
      <c r="F384" s="350" t="s">
        <v>1230</v>
      </c>
    </row>
    <row r="385" spans="1:6" s="346" customFormat="1" ht="38.25">
      <c r="A385" s="347">
        <v>2</v>
      </c>
      <c r="B385" s="348">
        <v>2813001</v>
      </c>
      <c r="C385" s="349" t="s">
        <v>836</v>
      </c>
      <c r="D385" s="349" t="s">
        <v>1225</v>
      </c>
      <c r="E385" s="349" t="s">
        <v>1231</v>
      </c>
      <c r="F385" s="350" t="s">
        <v>1232</v>
      </c>
    </row>
    <row r="386" spans="1:6" s="346" customFormat="1" ht="38.25">
      <c r="A386" s="347">
        <v>2</v>
      </c>
      <c r="B386" s="348">
        <v>2821101</v>
      </c>
      <c r="C386" s="349" t="s">
        <v>836</v>
      </c>
      <c r="D386" s="349" t="s">
        <v>855</v>
      </c>
      <c r="E386" s="349" t="s">
        <v>1233</v>
      </c>
      <c r="F386" s="350" t="s">
        <v>1234</v>
      </c>
    </row>
    <row r="387" spans="1:6" s="346" customFormat="1" ht="89.25">
      <c r="A387" s="347">
        <v>2</v>
      </c>
      <c r="B387" s="348">
        <v>2821901</v>
      </c>
      <c r="C387" s="349" t="s">
        <v>836</v>
      </c>
      <c r="D387" s="349" t="s">
        <v>855</v>
      </c>
      <c r="E387" s="349" t="s">
        <v>1233</v>
      </c>
      <c r="F387" s="350" t="s">
        <v>1235</v>
      </c>
    </row>
    <row r="388" spans="1:6" s="346" customFormat="1" ht="51">
      <c r="A388" s="347">
        <v>2</v>
      </c>
      <c r="B388" s="348">
        <v>2829101</v>
      </c>
      <c r="C388" s="349" t="s">
        <v>836</v>
      </c>
      <c r="D388" s="349" t="s">
        <v>855</v>
      </c>
      <c r="E388" s="349" t="s">
        <v>860</v>
      </c>
      <c r="F388" s="350" t="s">
        <v>1236</v>
      </c>
    </row>
    <row r="389" spans="1:6" s="346" customFormat="1" ht="38.25">
      <c r="A389" s="347">
        <v>2</v>
      </c>
      <c r="B389" s="348">
        <v>2829201</v>
      </c>
      <c r="C389" s="349" t="s">
        <v>836</v>
      </c>
      <c r="D389" s="349" t="s">
        <v>855</v>
      </c>
      <c r="E389" s="349" t="s">
        <v>860</v>
      </c>
      <c r="F389" s="350" t="s">
        <v>1237</v>
      </c>
    </row>
    <row r="390" spans="1:6" s="346" customFormat="1" ht="38.25">
      <c r="A390" s="347">
        <v>2</v>
      </c>
      <c r="B390" s="348">
        <v>2829901</v>
      </c>
      <c r="C390" s="349" t="s">
        <v>836</v>
      </c>
      <c r="D390" s="349" t="s">
        <v>855</v>
      </c>
      <c r="E390" s="349" t="s">
        <v>860</v>
      </c>
      <c r="F390" s="350" t="s">
        <v>1238</v>
      </c>
    </row>
    <row r="391" spans="1:6" s="346" customFormat="1" ht="51">
      <c r="A391" s="347">
        <v>2</v>
      </c>
      <c r="B391" s="348">
        <v>2843001</v>
      </c>
      <c r="C391" s="349" t="s">
        <v>864</v>
      </c>
      <c r="D391" s="349" t="s">
        <v>865</v>
      </c>
      <c r="E391" s="349" t="s">
        <v>1239</v>
      </c>
      <c r="F391" s="350" t="s">
        <v>1240</v>
      </c>
    </row>
    <row r="392" spans="1:6" s="346" customFormat="1" ht="12.75">
      <c r="A392" s="347">
        <v>2</v>
      </c>
      <c r="B392" s="348">
        <v>2851101</v>
      </c>
      <c r="C392" s="349" t="s">
        <v>878</v>
      </c>
      <c r="D392" s="349" t="s">
        <v>879</v>
      </c>
      <c r="E392" s="349" t="s">
        <v>880</v>
      </c>
      <c r="F392" s="350" t="s">
        <v>1241</v>
      </c>
    </row>
    <row r="393" spans="1:6" s="346" customFormat="1" ht="12.75">
      <c r="A393" s="347">
        <v>2</v>
      </c>
      <c r="B393" s="348">
        <v>2851201</v>
      </c>
      <c r="C393" s="349" t="s">
        <v>878</v>
      </c>
      <c r="D393" s="349" t="s">
        <v>879</v>
      </c>
      <c r="E393" s="349" t="s">
        <v>880</v>
      </c>
      <c r="F393" s="350" t="s">
        <v>1242</v>
      </c>
    </row>
    <row r="394" spans="1:6" s="346" customFormat="1" ht="38.25">
      <c r="A394" s="347">
        <v>2</v>
      </c>
      <c r="B394" s="348">
        <v>2853001</v>
      </c>
      <c r="C394" s="349" t="s">
        <v>878</v>
      </c>
      <c r="D394" s="349" t="s">
        <v>879</v>
      </c>
      <c r="E394" s="349" t="s">
        <v>1243</v>
      </c>
      <c r="F394" s="350" t="s">
        <v>1244</v>
      </c>
    </row>
    <row r="395" spans="1:6" s="346" customFormat="1" ht="102">
      <c r="A395" s="347">
        <v>2</v>
      </c>
      <c r="B395" s="348">
        <v>2855201</v>
      </c>
      <c r="C395" s="349" t="s">
        <v>878</v>
      </c>
      <c r="D395" s="349" t="s">
        <v>879</v>
      </c>
      <c r="E395" s="349" t="s">
        <v>891</v>
      </c>
      <c r="F395" s="350" t="s">
        <v>1245</v>
      </c>
    </row>
    <row r="396" spans="1:6" s="346" customFormat="1" ht="38.25">
      <c r="A396" s="347">
        <v>2</v>
      </c>
      <c r="B396" s="348">
        <v>2862101</v>
      </c>
      <c r="C396" s="349" t="s">
        <v>897</v>
      </c>
      <c r="D396" s="349" t="s">
        <v>1246</v>
      </c>
      <c r="E396" s="349" t="s">
        <v>1247</v>
      </c>
      <c r="F396" s="350" t="s">
        <v>1248</v>
      </c>
    </row>
    <row r="397" spans="1:6" s="346" customFormat="1" ht="63.75">
      <c r="A397" s="347">
        <v>2</v>
      </c>
      <c r="B397" s="348">
        <v>2862102</v>
      </c>
      <c r="C397" s="349" t="s">
        <v>897</v>
      </c>
      <c r="D397" s="349" t="s">
        <v>1246</v>
      </c>
      <c r="E397" s="349" t="s">
        <v>1247</v>
      </c>
      <c r="F397" s="350" t="s">
        <v>1249</v>
      </c>
    </row>
    <row r="398" spans="1:6" s="346" customFormat="1" ht="51">
      <c r="A398" s="347">
        <v>2</v>
      </c>
      <c r="B398" s="348">
        <v>2862201</v>
      </c>
      <c r="C398" s="349" t="s">
        <v>897</v>
      </c>
      <c r="D398" s="349" t="s">
        <v>1246</v>
      </c>
      <c r="E398" s="349" t="s">
        <v>1247</v>
      </c>
      <c r="F398" s="350" t="s">
        <v>1250</v>
      </c>
    </row>
    <row r="399" spans="1:6" s="346" customFormat="1" ht="51">
      <c r="A399" s="347">
        <v>2</v>
      </c>
      <c r="B399" s="348">
        <v>2862202</v>
      </c>
      <c r="C399" s="349" t="s">
        <v>897</v>
      </c>
      <c r="D399" s="349" t="s">
        <v>1246</v>
      </c>
      <c r="E399" s="349" t="s">
        <v>1247</v>
      </c>
      <c r="F399" s="350" t="s">
        <v>1251</v>
      </c>
    </row>
    <row r="400" spans="1:6" s="346" customFormat="1" ht="63.75">
      <c r="A400" s="347">
        <v>2</v>
      </c>
      <c r="B400" s="348">
        <v>2871001</v>
      </c>
      <c r="C400" s="349" t="s">
        <v>897</v>
      </c>
      <c r="D400" s="349" t="s">
        <v>1252</v>
      </c>
      <c r="E400" s="349" t="s">
        <v>1253</v>
      </c>
      <c r="F400" s="350" t="s">
        <v>1254</v>
      </c>
    </row>
    <row r="401" spans="1:6" s="346" customFormat="1" ht="63.75">
      <c r="A401" s="347">
        <v>2</v>
      </c>
      <c r="B401" s="348">
        <v>2872001</v>
      </c>
      <c r="C401" s="349" t="s">
        <v>897</v>
      </c>
      <c r="D401" s="349" t="s">
        <v>1252</v>
      </c>
      <c r="E401" s="349" t="s">
        <v>1255</v>
      </c>
      <c r="F401" s="350" t="s">
        <v>1256</v>
      </c>
    </row>
    <row r="402" spans="1:6" s="346" customFormat="1" ht="127.5">
      <c r="A402" s="347">
        <v>2</v>
      </c>
      <c r="B402" s="348">
        <v>2873001</v>
      </c>
      <c r="C402" s="349" t="s">
        <v>897</v>
      </c>
      <c r="D402" s="349" t="s">
        <v>1252</v>
      </c>
      <c r="E402" s="349" t="s">
        <v>1257</v>
      </c>
      <c r="F402" s="350" t="s">
        <v>1258</v>
      </c>
    </row>
    <row r="403" spans="1:6" s="346" customFormat="1" ht="89.25">
      <c r="A403" s="347">
        <v>2</v>
      </c>
      <c r="B403" s="348">
        <v>2879001</v>
      </c>
      <c r="C403" s="349" t="s">
        <v>897</v>
      </c>
      <c r="D403" s="349" t="s">
        <v>1252</v>
      </c>
      <c r="E403" s="349" t="s">
        <v>1259</v>
      </c>
      <c r="F403" s="350" t="s">
        <v>1260</v>
      </c>
    </row>
    <row r="404" spans="1:6" s="346" customFormat="1" ht="38.25">
      <c r="A404" s="347">
        <v>2</v>
      </c>
      <c r="B404" s="348">
        <v>2879002</v>
      </c>
      <c r="C404" s="349" t="s">
        <v>897</v>
      </c>
      <c r="D404" s="349" t="s">
        <v>1252</v>
      </c>
      <c r="E404" s="349" t="s">
        <v>1259</v>
      </c>
      <c r="F404" s="350" t="s">
        <v>1261</v>
      </c>
    </row>
    <row r="405" spans="1:6" s="346" customFormat="1" ht="38.25">
      <c r="A405" s="347">
        <v>2</v>
      </c>
      <c r="B405" s="348">
        <v>2900201</v>
      </c>
      <c r="C405" s="349" t="s">
        <v>903</v>
      </c>
      <c r="D405" s="349" t="s">
        <v>904</v>
      </c>
      <c r="E405" s="349" t="s">
        <v>904</v>
      </c>
      <c r="F405" s="350" t="s">
        <v>1262</v>
      </c>
    </row>
    <row r="406" spans="1:6" s="346" customFormat="1" ht="38.25">
      <c r="A406" s="347">
        <v>2</v>
      </c>
      <c r="B406" s="348">
        <v>2900501</v>
      </c>
      <c r="C406" s="349" t="s">
        <v>903</v>
      </c>
      <c r="D406" s="349" t="s">
        <v>904</v>
      </c>
      <c r="E406" s="349" t="s">
        <v>904</v>
      </c>
      <c r="F406" s="350" t="s">
        <v>1263</v>
      </c>
    </row>
    <row r="407" spans="1:6" s="346" customFormat="1" ht="114.75">
      <c r="A407" s="347">
        <v>2</v>
      </c>
      <c r="B407" s="348">
        <v>2900601</v>
      </c>
      <c r="C407" s="349" t="s">
        <v>903</v>
      </c>
      <c r="D407" s="349" t="s">
        <v>904</v>
      </c>
      <c r="E407" s="349" t="s">
        <v>904</v>
      </c>
      <c r="F407" s="350" t="s">
        <v>1264</v>
      </c>
    </row>
    <row r="408" spans="1:6" s="346" customFormat="1" ht="25.5">
      <c r="A408" s="347">
        <v>2</v>
      </c>
      <c r="B408" s="348">
        <v>2931201</v>
      </c>
      <c r="C408" s="349" t="s">
        <v>903</v>
      </c>
      <c r="D408" s="349" t="s">
        <v>1265</v>
      </c>
      <c r="E408" s="349" t="s">
        <v>1266</v>
      </c>
      <c r="F408" s="350" t="s">
        <v>1267</v>
      </c>
    </row>
    <row r="409" spans="1:6" s="346" customFormat="1" ht="76.5">
      <c r="A409" s="347">
        <v>2</v>
      </c>
      <c r="B409" s="348">
        <v>2932901</v>
      </c>
      <c r="C409" s="349" t="s">
        <v>903</v>
      </c>
      <c r="D409" s="349" t="s">
        <v>1265</v>
      </c>
      <c r="E409" s="349" t="s">
        <v>1268</v>
      </c>
      <c r="F409" s="350" t="s">
        <v>1269</v>
      </c>
    </row>
    <row r="410" spans="1:6" s="346" customFormat="1" ht="89.25">
      <c r="A410" s="347">
        <v>2</v>
      </c>
      <c r="B410" s="348">
        <v>2951101</v>
      </c>
      <c r="C410" s="349" t="s">
        <v>169</v>
      </c>
      <c r="D410" s="349" t="s">
        <v>922</v>
      </c>
      <c r="E410" s="349" t="s">
        <v>1270</v>
      </c>
      <c r="F410" s="350" t="s">
        <v>1271</v>
      </c>
    </row>
    <row r="411" spans="1:6" s="346" customFormat="1" ht="51">
      <c r="A411" s="347">
        <v>2</v>
      </c>
      <c r="B411" s="348">
        <v>2951201</v>
      </c>
      <c r="C411" s="349" t="s">
        <v>169</v>
      </c>
      <c r="D411" s="349" t="s">
        <v>922</v>
      </c>
      <c r="E411" s="349" t="s">
        <v>1270</v>
      </c>
      <c r="F411" s="350" t="s">
        <v>1272</v>
      </c>
    </row>
    <row r="412" spans="1:6" s="346" customFormat="1" ht="38.25">
      <c r="A412" s="347">
        <v>2</v>
      </c>
      <c r="B412" s="348">
        <v>2952101</v>
      </c>
      <c r="C412" s="349" t="s">
        <v>169</v>
      </c>
      <c r="D412" s="349" t="s">
        <v>922</v>
      </c>
      <c r="E412" s="349" t="s">
        <v>923</v>
      </c>
      <c r="F412" s="350" t="s">
        <v>1273</v>
      </c>
    </row>
    <row r="413" spans="1:6" s="346" customFormat="1" ht="51">
      <c r="A413" s="347">
        <v>2</v>
      </c>
      <c r="B413" s="348">
        <v>2952201</v>
      </c>
      <c r="C413" s="349" t="s">
        <v>169</v>
      </c>
      <c r="D413" s="349" t="s">
        <v>922</v>
      </c>
      <c r="E413" s="349" t="s">
        <v>923</v>
      </c>
      <c r="F413" s="350" t="s">
        <v>1274</v>
      </c>
    </row>
    <row r="414" spans="1:6" s="346" customFormat="1" ht="38.25">
      <c r="A414" s="347">
        <v>2</v>
      </c>
      <c r="B414" s="348">
        <v>2952301</v>
      </c>
      <c r="C414" s="349" t="s">
        <v>169</v>
      </c>
      <c r="D414" s="349" t="s">
        <v>922</v>
      </c>
      <c r="E414" s="349" t="s">
        <v>923</v>
      </c>
      <c r="F414" s="350" t="s">
        <v>1275</v>
      </c>
    </row>
    <row r="415" spans="1:6" s="346" customFormat="1" ht="63.75">
      <c r="A415" s="347">
        <v>2</v>
      </c>
      <c r="B415" s="348">
        <v>2952901</v>
      </c>
      <c r="C415" s="349" t="s">
        <v>169</v>
      </c>
      <c r="D415" s="349" t="s">
        <v>922</v>
      </c>
      <c r="E415" s="349" t="s">
        <v>923</v>
      </c>
      <c r="F415" s="350" t="s">
        <v>1276</v>
      </c>
    </row>
    <row r="416" spans="1:6" s="346" customFormat="1" ht="38.25">
      <c r="A416" s="347">
        <v>2</v>
      </c>
      <c r="B416" s="348">
        <v>2960301</v>
      </c>
      <c r="C416" s="349" t="s">
        <v>169</v>
      </c>
      <c r="D416" s="349" t="s">
        <v>926</v>
      </c>
      <c r="E416" s="349" t="s">
        <v>926</v>
      </c>
      <c r="F416" s="350" t="s">
        <v>1277</v>
      </c>
    </row>
    <row r="417" spans="1:6" s="346" customFormat="1" ht="25.5">
      <c r="A417" s="347">
        <v>2</v>
      </c>
      <c r="B417" s="348">
        <v>2960901</v>
      </c>
      <c r="C417" s="349" t="s">
        <v>169</v>
      </c>
      <c r="D417" s="349" t="s">
        <v>926</v>
      </c>
      <c r="E417" s="349" t="s">
        <v>926</v>
      </c>
      <c r="F417" s="350" t="s">
        <v>1278</v>
      </c>
    </row>
    <row r="418" spans="1:6" s="346" customFormat="1" ht="25.5">
      <c r="A418" s="347">
        <v>2</v>
      </c>
      <c r="B418" s="348">
        <v>2960902</v>
      </c>
      <c r="C418" s="349" t="s">
        <v>169</v>
      </c>
      <c r="D418" s="349" t="s">
        <v>926</v>
      </c>
      <c r="E418" s="349" t="s">
        <v>926</v>
      </c>
      <c r="F418" s="350" t="s">
        <v>1279</v>
      </c>
    </row>
    <row r="419" spans="1:6" s="346" customFormat="1" ht="38.25">
      <c r="A419" s="347">
        <v>3</v>
      </c>
      <c r="B419" s="348">
        <v>3012501</v>
      </c>
      <c r="C419" s="349" t="s">
        <v>938</v>
      </c>
      <c r="D419" s="349" t="s">
        <v>939</v>
      </c>
      <c r="E419" s="349" t="s">
        <v>951</v>
      </c>
      <c r="F419" s="350" t="s">
        <v>1280</v>
      </c>
    </row>
    <row r="420" spans="1:6" s="346" customFormat="1" ht="25.5">
      <c r="A420" s="347">
        <v>3</v>
      </c>
      <c r="B420" s="348">
        <v>3014901</v>
      </c>
      <c r="C420" s="349" t="s">
        <v>938</v>
      </c>
      <c r="D420" s="349" t="s">
        <v>939</v>
      </c>
      <c r="E420" s="349" t="s">
        <v>966</v>
      </c>
      <c r="F420" s="350" t="s">
        <v>1281</v>
      </c>
    </row>
    <row r="421" spans="1:6" s="346" customFormat="1" ht="25.5">
      <c r="A421" s="347">
        <v>3</v>
      </c>
      <c r="B421" s="348">
        <v>3014902</v>
      </c>
      <c r="C421" s="349" t="s">
        <v>938</v>
      </c>
      <c r="D421" s="349" t="s">
        <v>939</v>
      </c>
      <c r="E421" s="349" t="s">
        <v>966</v>
      </c>
      <c r="F421" s="350" t="s">
        <v>1282</v>
      </c>
    </row>
    <row r="422" spans="1:6" s="346" customFormat="1" ht="38.25">
      <c r="A422" s="347">
        <v>3</v>
      </c>
      <c r="B422" s="348">
        <v>3089101</v>
      </c>
      <c r="C422" s="349" t="s">
        <v>1283</v>
      </c>
      <c r="D422" s="349" t="s">
        <v>1284</v>
      </c>
      <c r="E422" s="349" t="s">
        <v>1285</v>
      </c>
      <c r="F422" s="350" t="s">
        <v>1286</v>
      </c>
    </row>
    <row r="423" spans="1:6" s="346" customFormat="1" ht="25.5">
      <c r="A423" s="347">
        <v>3</v>
      </c>
      <c r="B423" s="348">
        <v>3089201</v>
      </c>
      <c r="C423" s="349" t="s">
        <v>1283</v>
      </c>
      <c r="D423" s="349" t="s">
        <v>1284</v>
      </c>
      <c r="E423" s="349" t="s">
        <v>1285</v>
      </c>
      <c r="F423" s="350" t="s">
        <v>1287</v>
      </c>
    </row>
    <row r="424" spans="1:6" s="346" customFormat="1" ht="25.5">
      <c r="A424" s="347">
        <v>3</v>
      </c>
      <c r="B424" s="348">
        <v>3089202</v>
      </c>
      <c r="C424" s="349" t="s">
        <v>1283</v>
      </c>
      <c r="D424" s="349" t="s">
        <v>1284</v>
      </c>
      <c r="E424" s="349" t="s">
        <v>1285</v>
      </c>
      <c r="F424" s="350" t="s">
        <v>1288</v>
      </c>
    </row>
    <row r="425" spans="1:6" s="346" customFormat="1" ht="25.5">
      <c r="A425" s="347">
        <v>3</v>
      </c>
      <c r="B425" s="348">
        <v>3101201</v>
      </c>
      <c r="C425" s="349" t="s">
        <v>168</v>
      </c>
      <c r="D425" s="349" t="s">
        <v>1019</v>
      </c>
      <c r="E425" s="349" t="s">
        <v>1020</v>
      </c>
      <c r="F425" s="350" t="s">
        <v>1289</v>
      </c>
    </row>
    <row r="426" spans="1:6" s="346" customFormat="1" ht="25.5">
      <c r="A426" s="347">
        <v>3</v>
      </c>
      <c r="B426" s="348">
        <v>3101202</v>
      </c>
      <c r="C426" s="349" t="s">
        <v>168</v>
      </c>
      <c r="D426" s="349" t="s">
        <v>1019</v>
      </c>
      <c r="E426" s="349" t="s">
        <v>1020</v>
      </c>
      <c r="F426" s="350" t="s">
        <v>1290</v>
      </c>
    </row>
    <row r="427" spans="1:6" s="346" customFormat="1" ht="25.5">
      <c r="A427" s="347">
        <v>3</v>
      </c>
      <c r="B427" s="348">
        <v>3101203</v>
      </c>
      <c r="C427" s="349" t="s">
        <v>168</v>
      </c>
      <c r="D427" s="349" t="s">
        <v>1019</v>
      </c>
      <c r="E427" s="349" t="s">
        <v>1020</v>
      </c>
      <c r="F427" s="350" t="s">
        <v>1291</v>
      </c>
    </row>
    <row r="428" spans="1:6" s="346" customFormat="1" ht="25.5">
      <c r="A428" s="347">
        <v>3</v>
      </c>
      <c r="B428" s="348">
        <v>3101204</v>
      </c>
      <c r="C428" s="349" t="s">
        <v>168</v>
      </c>
      <c r="D428" s="349" t="s">
        <v>1019</v>
      </c>
      <c r="E428" s="349" t="s">
        <v>1020</v>
      </c>
      <c r="F428" s="350" t="s">
        <v>1292</v>
      </c>
    </row>
    <row r="429" spans="1:6" s="346" customFormat="1" ht="25.5">
      <c r="A429" s="347">
        <v>3</v>
      </c>
      <c r="B429" s="348">
        <v>3101205</v>
      </c>
      <c r="C429" s="349" t="s">
        <v>168</v>
      </c>
      <c r="D429" s="349" t="s">
        <v>1019</v>
      </c>
      <c r="E429" s="349" t="s">
        <v>1020</v>
      </c>
      <c r="F429" s="350" t="s">
        <v>1293</v>
      </c>
    </row>
    <row r="430" spans="1:6" s="346" customFormat="1" ht="25.5">
      <c r="A430" s="347">
        <v>3</v>
      </c>
      <c r="B430" s="348">
        <v>3101206</v>
      </c>
      <c r="C430" s="349" t="s">
        <v>168</v>
      </c>
      <c r="D430" s="349" t="s">
        <v>1019</v>
      </c>
      <c r="E430" s="349" t="s">
        <v>1020</v>
      </c>
      <c r="F430" s="350" t="s">
        <v>1294</v>
      </c>
    </row>
    <row r="431" spans="1:6" s="346" customFormat="1" ht="38.25">
      <c r="A431" s="347">
        <v>3</v>
      </c>
      <c r="B431" s="348">
        <v>3102001</v>
      </c>
      <c r="C431" s="349" t="s">
        <v>168</v>
      </c>
      <c r="D431" s="349" t="s">
        <v>1019</v>
      </c>
      <c r="E431" s="349" t="s">
        <v>1024</v>
      </c>
      <c r="F431" s="350" t="s">
        <v>1295</v>
      </c>
    </row>
    <row r="432" spans="1:6" s="346" customFormat="1" ht="25.5">
      <c r="A432" s="347">
        <v>3</v>
      </c>
      <c r="B432" s="348">
        <v>3102002</v>
      </c>
      <c r="C432" s="349" t="s">
        <v>168</v>
      </c>
      <c r="D432" s="349" t="s">
        <v>1019</v>
      </c>
      <c r="E432" s="349" t="s">
        <v>1024</v>
      </c>
      <c r="F432" s="350" t="s">
        <v>1296</v>
      </c>
    </row>
    <row r="433" spans="1:6" s="346" customFormat="1" ht="38.25">
      <c r="A433" s="347">
        <v>3</v>
      </c>
      <c r="B433" s="348">
        <v>3102003</v>
      </c>
      <c r="C433" s="349" t="s">
        <v>168</v>
      </c>
      <c r="D433" s="349" t="s">
        <v>1019</v>
      </c>
      <c r="E433" s="349" t="s">
        <v>1024</v>
      </c>
      <c r="F433" s="350" t="s">
        <v>1297</v>
      </c>
    </row>
    <row r="434" spans="1:6" s="346" customFormat="1" ht="25.5">
      <c r="A434" s="347">
        <v>3</v>
      </c>
      <c r="B434" s="348">
        <v>3102004</v>
      </c>
      <c r="C434" s="349" t="s">
        <v>168</v>
      </c>
      <c r="D434" s="349" t="s">
        <v>1019</v>
      </c>
      <c r="E434" s="349" t="s">
        <v>1024</v>
      </c>
      <c r="F434" s="350" t="s">
        <v>1298</v>
      </c>
    </row>
    <row r="435" spans="1:6" s="346" customFormat="1" ht="38.25">
      <c r="A435" s="347">
        <v>3</v>
      </c>
      <c r="B435" s="348">
        <v>3104001</v>
      </c>
      <c r="C435" s="349" t="s">
        <v>168</v>
      </c>
      <c r="D435" s="349" t="s">
        <v>1019</v>
      </c>
      <c r="E435" s="349" t="s">
        <v>1030</v>
      </c>
      <c r="F435" s="350" t="s">
        <v>1299</v>
      </c>
    </row>
    <row r="436" spans="1:6" s="346" customFormat="1" ht="25.5">
      <c r="A436" s="347">
        <v>3</v>
      </c>
      <c r="B436" s="348">
        <v>3104002</v>
      </c>
      <c r="C436" s="349" t="s">
        <v>168</v>
      </c>
      <c r="D436" s="349" t="s">
        <v>1019</v>
      </c>
      <c r="E436" s="349" t="s">
        <v>1030</v>
      </c>
      <c r="F436" s="350" t="s">
        <v>1300</v>
      </c>
    </row>
    <row r="437" spans="1:6" s="346" customFormat="1" ht="38.25">
      <c r="A437" s="347">
        <v>3</v>
      </c>
      <c r="B437" s="348">
        <v>3105101</v>
      </c>
      <c r="C437" s="349" t="s">
        <v>168</v>
      </c>
      <c r="D437" s="349" t="s">
        <v>1019</v>
      </c>
      <c r="E437" s="349" t="s">
        <v>1034</v>
      </c>
      <c r="F437" s="350" t="s">
        <v>1301</v>
      </c>
    </row>
    <row r="438" spans="1:6" s="346" customFormat="1" ht="25.5">
      <c r="A438" s="347">
        <v>3</v>
      </c>
      <c r="B438" s="348">
        <v>3105102</v>
      </c>
      <c r="C438" s="349" t="s">
        <v>168</v>
      </c>
      <c r="D438" s="349" t="s">
        <v>1019</v>
      </c>
      <c r="E438" s="349" t="s">
        <v>1034</v>
      </c>
      <c r="F438" s="350" t="s">
        <v>1302</v>
      </c>
    </row>
    <row r="439" spans="1:6" s="346" customFormat="1" ht="25.5">
      <c r="A439" s="347">
        <v>3</v>
      </c>
      <c r="B439" s="348">
        <v>3105103</v>
      </c>
      <c r="C439" s="349" t="s">
        <v>168</v>
      </c>
      <c r="D439" s="349" t="s">
        <v>1019</v>
      </c>
      <c r="E439" s="349" t="s">
        <v>1034</v>
      </c>
      <c r="F439" s="350" t="s">
        <v>1303</v>
      </c>
    </row>
    <row r="440" spans="1:6" s="346" customFormat="1" ht="12.75">
      <c r="A440" s="347">
        <v>3</v>
      </c>
      <c r="B440" s="348">
        <v>3106101</v>
      </c>
      <c r="C440" s="349" t="s">
        <v>168</v>
      </c>
      <c r="D440" s="349" t="s">
        <v>1019</v>
      </c>
      <c r="E440" s="349" t="s">
        <v>1304</v>
      </c>
      <c r="F440" s="350" t="s">
        <v>1305</v>
      </c>
    </row>
    <row r="441" spans="1:6" s="346" customFormat="1" ht="12.75">
      <c r="A441" s="347">
        <v>3</v>
      </c>
      <c r="B441" s="348">
        <v>3106201</v>
      </c>
      <c r="C441" s="349" t="s">
        <v>168</v>
      </c>
      <c r="D441" s="349" t="s">
        <v>1019</v>
      </c>
      <c r="E441" s="349" t="s">
        <v>1304</v>
      </c>
      <c r="F441" s="350" t="s">
        <v>1306</v>
      </c>
    </row>
    <row r="442" spans="1:6" s="346" customFormat="1" ht="12.75">
      <c r="A442" s="347">
        <v>3</v>
      </c>
      <c r="B442" s="348">
        <v>3106202</v>
      </c>
      <c r="C442" s="349" t="s">
        <v>168</v>
      </c>
      <c r="D442" s="349" t="s">
        <v>1019</v>
      </c>
      <c r="E442" s="349" t="s">
        <v>1304</v>
      </c>
      <c r="F442" s="350" t="s">
        <v>1307</v>
      </c>
    </row>
    <row r="443" spans="1:6" s="346" customFormat="1" ht="12.75">
      <c r="A443" s="347">
        <v>3</v>
      </c>
      <c r="B443" s="348">
        <v>3107201</v>
      </c>
      <c r="C443" s="349" t="s">
        <v>168</v>
      </c>
      <c r="D443" s="349" t="s">
        <v>1019</v>
      </c>
      <c r="E443" s="349" t="s">
        <v>1308</v>
      </c>
      <c r="F443" s="350" t="s">
        <v>1309</v>
      </c>
    </row>
    <row r="444" spans="1:6" s="346" customFormat="1" ht="38.25">
      <c r="A444" s="347">
        <v>3</v>
      </c>
      <c r="B444" s="348">
        <v>3108101</v>
      </c>
      <c r="C444" s="349" t="s">
        <v>168</v>
      </c>
      <c r="D444" s="349" t="s">
        <v>1019</v>
      </c>
      <c r="E444" s="349" t="s">
        <v>1038</v>
      </c>
      <c r="F444" s="350" t="s">
        <v>1310</v>
      </c>
    </row>
    <row r="445" spans="1:6" s="346" customFormat="1" ht="25.5">
      <c r="A445" s="347">
        <v>3</v>
      </c>
      <c r="B445" s="348">
        <v>3108201</v>
      </c>
      <c r="C445" s="349" t="s">
        <v>168</v>
      </c>
      <c r="D445" s="349" t="s">
        <v>1019</v>
      </c>
      <c r="E445" s="349" t="s">
        <v>1038</v>
      </c>
      <c r="F445" s="350" t="s">
        <v>1311</v>
      </c>
    </row>
    <row r="446" spans="1:6" s="346" customFormat="1" ht="25.5">
      <c r="A446" s="347">
        <v>3</v>
      </c>
      <c r="B446" s="348">
        <v>3108202</v>
      </c>
      <c r="C446" s="349" t="s">
        <v>168</v>
      </c>
      <c r="D446" s="349" t="s">
        <v>1019</v>
      </c>
      <c r="E446" s="349" t="s">
        <v>1038</v>
      </c>
      <c r="F446" s="350" t="s">
        <v>1312</v>
      </c>
    </row>
    <row r="447" spans="1:6" s="346" customFormat="1" ht="25.5">
      <c r="A447" s="347">
        <v>3</v>
      </c>
      <c r="B447" s="348">
        <v>3108203</v>
      </c>
      <c r="C447" s="349" t="s">
        <v>168</v>
      </c>
      <c r="D447" s="349" t="s">
        <v>1019</v>
      </c>
      <c r="E447" s="349" t="s">
        <v>1038</v>
      </c>
      <c r="F447" s="350" t="s">
        <v>1313</v>
      </c>
    </row>
    <row r="448" spans="1:6" s="346" customFormat="1" ht="25.5">
      <c r="A448" s="347">
        <v>3</v>
      </c>
      <c r="B448" s="348">
        <v>3108301</v>
      </c>
      <c r="C448" s="349" t="s">
        <v>168</v>
      </c>
      <c r="D448" s="349" t="s">
        <v>1019</v>
      </c>
      <c r="E448" s="349" t="s">
        <v>1038</v>
      </c>
      <c r="F448" s="350" t="s">
        <v>1314</v>
      </c>
    </row>
    <row r="449" spans="1:6" s="346" customFormat="1" ht="25.5">
      <c r="A449" s="347">
        <v>3</v>
      </c>
      <c r="B449" s="348">
        <v>3108302</v>
      </c>
      <c r="C449" s="349" t="s">
        <v>168</v>
      </c>
      <c r="D449" s="349" t="s">
        <v>1019</v>
      </c>
      <c r="E449" s="349" t="s">
        <v>1038</v>
      </c>
      <c r="F449" s="350" t="s">
        <v>1315</v>
      </c>
    </row>
    <row r="450" spans="1:6" s="346" customFormat="1" ht="25.5">
      <c r="A450" s="347">
        <v>3</v>
      </c>
      <c r="B450" s="348">
        <v>3108303</v>
      </c>
      <c r="C450" s="349" t="s">
        <v>168</v>
      </c>
      <c r="D450" s="349" t="s">
        <v>1019</v>
      </c>
      <c r="E450" s="349" t="s">
        <v>1038</v>
      </c>
      <c r="F450" s="350" t="s">
        <v>1316</v>
      </c>
    </row>
    <row r="451" spans="1:6" s="346" customFormat="1" ht="25.5">
      <c r="A451" s="347">
        <v>3</v>
      </c>
      <c r="B451" s="348">
        <v>3108401</v>
      </c>
      <c r="C451" s="349" t="s">
        <v>168</v>
      </c>
      <c r="D451" s="349" t="s">
        <v>1019</v>
      </c>
      <c r="E451" s="349" t="s">
        <v>1038</v>
      </c>
      <c r="F451" s="350" t="s">
        <v>1317</v>
      </c>
    </row>
    <row r="452" spans="1:6" s="346" customFormat="1" ht="25.5">
      <c r="A452" s="347">
        <v>3</v>
      </c>
      <c r="B452" s="348">
        <v>3108402</v>
      </c>
      <c r="C452" s="349" t="s">
        <v>168</v>
      </c>
      <c r="D452" s="349" t="s">
        <v>1019</v>
      </c>
      <c r="E452" s="349" t="s">
        <v>1038</v>
      </c>
      <c r="F452" s="350" t="s">
        <v>1318</v>
      </c>
    </row>
    <row r="453" spans="1:6" s="346" customFormat="1" ht="25.5">
      <c r="A453" s="347">
        <v>3</v>
      </c>
      <c r="B453" s="348">
        <v>3108403</v>
      </c>
      <c r="C453" s="349" t="s">
        <v>168</v>
      </c>
      <c r="D453" s="349" t="s">
        <v>1019</v>
      </c>
      <c r="E453" s="349" t="s">
        <v>1038</v>
      </c>
      <c r="F453" s="350" t="s">
        <v>1319</v>
      </c>
    </row>
    <row r="454" spans="1:6" s="346" customFormat="1" ht="38.25">
      <c r="A454" s="347">
        <v>3</v>
      </c>
      <c r="B454" s="348">
        <v>3108404</v>
      </c>
      <c r="C454" s="349" t="s">
        <v>168</v>
      </c>
      <c r="D454" s="349" t="s">
        <v>1019</v>
      </c>
      <c r="E454" s="349" t="s">
        <v>1038</v>
      </c>
      <c r="F454" s="350" t="s">
        <v>1320</v>
      </c>
    </row>
    <row r="455" spans="1:6" s="346" customFormat="1" ht="38.25">
      <c r="A455" s="347">
        <v>3</v>
      </c>
      <c r="B455" s="348">
        <v>3108901</v>
      </c>
      <c r="C455" s="349" t="s">
        <v>168</v>
      </c>
      <c r="D455" s="349" t="s">
        <v>1019</v>
      </c>
      <c r="E455" s="349" t="s">
        <v>1038</v>
      </c>
      <c r="F455" s="350" t="s">
        <v>1321</v>
      </c>
    </row>
    <row r="456" spans="1:6" s="346" customFormat="1" ht="63.75">
      <c r="A456" s="347">
        <v>3</v>
      </c>
      <c r="B456" s="348">
        <v>3108902</v>
      </c>
      <c r="C456" s="349" t="s">
        <v>168</v>
      </c>
      <c r="D456" s="349" t="s">
        <v>1019</v>
      </c>
      <c r="E456" s="349" t="s">
        <v>1038</v>
      </c>
      <c r="F456" s="350" t="s">
        <v>1322</v>
      </c>
    </row>
    <row r="457" spans="1:6" s="346" customFormat="1" ht="25.5">
      <c r="A457" s="347">
        <v>3</v>
      </c>
      <c r="B457" s="348">
        <v>3108903</v>
      </c>
      <c r="C457" s="349" t="s">
        <v>168</v>
      </c>
      <c r="D457" s="349" t="s">
        <v>1019</v>
      </c>
      <c r="E457" s="349" t="s">
        <v>1038</v>
      </c>
      <c r="F457" s="350" t="s">
        <v>1323</v>
      </c>
    </row>
    <row r="458" spans="1:6" s="346" customFormat="1" ht="25.5">
      <c r="A458" s="347">
        <v>3</v>
      </c>
      <c r="B458" s="348">
        <v>3108904</v>
      </c>
      <c r="C458" s="349" t="s">
        <v>168</v>
      </c>
      <c r="D458" s="349" t="s">
        <v>1019</v>
      </c>
      <c r="E458" s="349" t="s">
        <v>1038</v>
      </c>
      <c r="F458" s="350" t="s">
        <v>1324</v>
      </c>
    </row>
    <row r="459" spans="1:6" s="346" customFormat="1" ht="38.25">
      <c r="A459" s="347">
        <v>3</v>
      </c>
      <c r="B459" s="348">
        <v>3109001</v>
      </c>
      <c r="C459" s="349" t="s">
        <v>168</v>
      </c>
      <c r="D459" s="349" t="s">
        <v>1019</v>
      </c>
      <c r="E459" s="349" t="s">
        <v>1325</v>
      </c>
      <c r="F459" s="350" t="s">
        <v>1326</v>
      </c>
    </row>
    <row r="460" spans="1:6" s="346" customFormat="1" ht="25.5">
      <c r="A460" s="347">
        <v>3</v>
      </c>
      <c r="B460" s="348">
        <v>3109002</v>
      </c>
      <c r="C460" s="349" t="s">
        <v>168</v>
      </c>
      <c r="D460" s="349" t="s">
        <v>1019</v>
      </c>
      <c r="E460" s="349" t="s">
        <v>1325</v>
      </c>
      <c r="F460" s="350" t="s">
        <v>1327</v>
      </c>
    </row>
    <row r="461" spans="1:6" s="346" customFormat="1" ht="25.5">
      <c r="A461" s="347">
        <v>3</v>
      </c>
      <c r="B461" s="348">
        <v>3109003</v>
      </c>
      <c r="C461" s="349" t="s">
        <v>168</v>
      </c>
      <c r="D461" s="349" t="s">
        <v>1019</v>
      </c>
      <c r="E461" s="349" t="s">
        <v>1325</v>
      </c>
      <c r="F461" s="350" t="s">
        <v>1328</v>
      </c>
    </row>
    <row r="462" spans="1:6" s="346" customFormat="1" ht="38.25">
      <c r="A462" s="347">
        <v>3</v>
      </c>
      <c r="B462" s="348">
        <v>3110101</v>
      </c>
      <c r="C462" s="349" t="s">
        <v>168</v>
      </c>
      <c r="D462" s="349" t="s">
        <v>1329</v>
      </c>
      <c r="E462" s="349" t="s">
        <v>1329</v>
      </c>
      <c r="F462" s="350" t="s">
        <v>1330</v>
      </c>
    </row>
    <row r="463" spans="1:6" s="346" customFormat="1" ht="25.5">
      <c r="A463" s="347">
        <v>3</v>
      </c>
      <c r="B463" s="348">
        <v>3110201</v>
      </c>
      <c r="C463" s="349" t="s">
        <v>168</v>
      </c>
      <c r="D463" s="349" t="s">
        <v>1329</v>
      </c>
      <c r="E463" s="349" t="s">
        <v>1329</v>
      </c>
      <c r="F463" s="350" t="s">
        <v>1331</v>
      </c>
    </row>
    <row r="464" spans="1:6" s="346" customFormat="1" ht="25.5">
      <c r="A464" s="347">
        <v>3</v>
      </c>
      <c r="B464" s="348">
        <v>3110202</v>
      </c>
      <c r="C464" s="349" t="s">
        <v>168</v>
      </c>
      <c r="D464" s="349" t="s">
        <v>1329</v>
      </c>
      <c r="E464" s="349" t="s">
        <v>1329</v>
      </c>
      <c r="F464" s="350" t="s">
        <v>1332</v>
      </c>
    </row>
    <row r="465" spans="1:6" s="346" customFormat="1" ht="25.5">
      <c r="A465" s="347">
        <v>3</v>
      </c>
      <c r="B465" s="348">
        <v>3110203</v>
      </c>
      <c r="C465" s="349" t="s">
        <v>168</v>
      </c>
      <c r="D465" s="349" t="s">
        <v>1329</v>
      </c>
      <c r="E465" s="349" t="s">
        <v>1329</v>
      </c>
      <c r="F465" s="350" t="s">
        <v>1333</v>
      </c>
    </row>
    <row r="466" spans="1:6" s="346" customFormat="1" ht="25.5">
      <c r="A466" s="347">
        <v>3</v>
      </c>
      <c r="B466" s="348">
        <v>3110204</v>
      </c>
      <c r="C466" s="349" t="s">
        <v>168</v>
      </c>
      <c r="D466" s="349" t="s">
        <v>1329</v>
      </c>
      <c r="E466" s="349" t="s">
        <v>1329</v>
      </c>
      <c r="F466" s="350" t="s">
        <v>1334</v>
      </c>
    </row>
    <row r="467" spans="1:6" s="346" customFormat="1" ht="38.25">
      <c r="A467" s="347">
        <v>3</v>
      </c>
      <c r="B467" s="348">
        <v>3110401</v>
      </c>
      <c r="C467" s="349" t="s">
        <v>168</v>
      </c>
      <c r="D467" s="349" t="s">
        <v>1329</v>
      </c>
      <c r="E467" s="349" t="s">
        <v>1329</v>
      </c>
      <c r="F467" s="350" t="s">
        <v>1335</v>
      </c>
    </row>
    <row r="468" spans="1:6" s="346" customFormat="1" ht="51">
      <c r="A468" s="347">
        <v>3</v>
      </c>
      <c r="B468" s="348">
        <v>3110402</v>
      </c>
      <c r="C468" s="349" t="s">
        <v>168</v>
      </c>
      <c r="D468" s="349" t="s">
        <v>1329</v>
      </c>
      <c r="E468" s="349" t="s">
        <v>1329</v>
      </c>
      <c r="F468" s="350" t="s">
        <v>1336</v>
      </c>
    </row>
    <row r="469" spans="1:6" s="346" customFormat="1" ht="38.25">
      <c r="A469" s="347">
        <v>3</v>
      </c>
      <c r="B469" s="348">
        <v>3110403</v>
      </c>
      <c r="C469" s="349" t="s">
        <v>168</v>
      </c>
      <c r="D469" s="349" t="s">
        <v>1329</v>
      </c>
      <c r="E469" s="349" t="s">
        <v>1329</v>
      </c>
      <c r="F469" s="350" t="s">
        <v>1337</v>
      </c>
    </row>
    <row r="470" spans="1:6" s="346" customFormat="1" ht="38.25">
      <c r="A470" s="347">
        <v>3</v>
      </c>
      <c r="B470" s="348">
        <v>3120001</v>
      </c>
      <c r="C470" s="349" t="s">
        <v>168</v>
      </c>
      <c r="D470" s="349" t="s">
        <v>1338</v>
      </c>
      <c r="E470" s="349" t="s">
        <v>1338</v>
      </c>
      <c r="F470" s="350" t="s">
        <v>1339</v>
      </c>
    </row>
    <row r="471" spans="1:6" s="346" customFormat="1" ht="38.25">
      <c r="A471" s="347">
        <v>3</v>
      </c>
      <c r="B471" s="348">
        <v>3131101</v>
      </c>
      <c r="C471" s="349" t="s">
        <v>168</v>
      </c>
      <c r="D471" s="349" t="s">
        <v>657</v>
      </c>
      <c r="E471" s="349" t="s">
        <v>658</v>
      </c>
      <c r="F471" s="350" t="s">
        <v>1340</v>
      </c>
    </row>
    <row r="472" spans="1:6" s="346" customFormat="1" ht="76.5">
      <c r="A472" s="347">
        <v>3</v>
      </c>
      <c r="B472" s="348">
        <v>3131301</v>
      </c>
      <c r="C472" s="349" t="s">
        <v>168</v>
      </c>
      <c r="D472" s="349" t="s">
        <v>657</v>
      </c>
      <c r="E472" s="349" t="s">
        <v>658</v>
      </c>
      <c r="F472" s="350" t="s">
        <v>1341</v>
      </c>
    </row>
    <row r="473" spans="1:6" s="346" customFormat="1" ht="25.5">
      <c r="A473" s="347">
        <v>3</v>
      </c>
      <c r="B473" s="348">
        <v>3131302</v>
      </c>
      <c r="C473" s="349" t="s">
        <v>168</v>
      </c>
      <c r="D473" s="349" t="s">
        <v>657</v>
      </c>
      <c r="E473" s="349" t="s">
        <v>658</v>
      </c>
      <c r="F473" s="350" t="s">
        <v>1342</v>
      </c>
    </row>
    <row r="474" spans="1:6" s="346" customFormat="1" ht="25.5">
      <c r="A474" s="347">
        <v>3</v>
      </c>
      <c r="B474" s="348">
        <v>3139201</v>
      </c>
      <c r="C474" s="349" t="s">
        <v>168</v>
      </c>
      <c r="D474" s="349" t="s">
        <v>657</v>
      </c>
      <c r="E474" s="349" t="s">
        <v>661</v>
      </c>
      <c r="F474" s="350" t="s">
        <v>1343</v>
      </c>
    </row>
    <row r="475" spans="1:6" s="346" customFormat="1" ht="63.75">
      <c r="A475" s="347">
        <v>3</v>
      </c>
      <c r="B475" s="348">
        <v>3139202</v>
      </c>
      <c r="C475" s="349" t="s">
        <v>168</v>
      </c>
      <c r="D475" s="349" t="s">
        <v>657</v>
      </c>
      <c r="E475" s="349" t="s">
        <v>661</v>
      </c>
      <c r="F475" s="350" t="s">
        <v>1344</v>
      </c>
    </row>
    <row r="476" spans="1:6" s="346" customFormat="1" ht="38.25">
      <c r="A476" s="347">
        <v>3</v>
      </c>
      <c r="B476" s="348">
        <v>3139203</v>
      </c>
      <c r="C476" s="349" t="s">
        <v>168</v>
      </c>
      <c r="D476" s="349" t="s">
        <v>657</v>
      </c>
      <c r="E476" s="349" t="s">
        <v>661</v>
      </c>
      <c r="F476" s="350" t="s">
        <v>1345</v>
      </c>
    </row>
    <row r="477" spans="1:6" s="346" customFormat="1" ht="51">
      <c r="A477" s="347">
        <v>3</v>
      </c>
      <c r="B477" s="348">
        <v>3139204</v>
      </c>
      <c r="C477" s="349" t="s">
        <v>168</v>
      </c>
      <c r="D477" s="349" t="s">
        <v>657</v>
      </c>
      <c r="E477" s="349" t="s">
        <v>661</v>
      </c>
      <c r="F477" s="350" t="s">
        <v>1346</v>
      </c>
    </row>
    <row r="478" spans="1:6" s="346" customFormat="1" ht="38.25">
      <c r="A478" s="347">
        <v>3</v>
      </c>
      <c r="B478" s="348">
        <v>3139401</v>
      </c>
      <c r="C478" s="349" t="s">
        <v>168</v>
      </c>
      <c r="D478" s="349" t="s">
        <v>657</v>
      </c>
      <c r="E478" s="349" t="s">
        <v>661</v>
      </c>
      <c r="F478" s="350" t="s">
        <v>1347</v>
      </c>
    </row>
    <row r="479" spans="1:6" s="346" customFormat="1" ht="38.25">
      <c r="A479" s="347">
        <v>3</v>
      </c>
      <c r="B479" s="348">
        <v>3139402</v>
      </c>
      <c r="C479" s="349" t="s">
        <v>168</v>
      </c>
      <c r="D479" s="349" t="s">
        <v>657</v>
      </c>
      <c r="E479" s="349" t="s">
        <v>661</v>
      </c>
      <c r="F479" s="350" t="s">
        <v>1348</v>
      </c>
    </row>
    <row r="480" spans="1:6" s="346" customFormat="1" ht="63.75">
      <c r="A480" s="347">
        <v>3</v>
      </c>
      <c r="B480" s="348">
        <v>3139901</v>
      </c>
      <c r="C480" s="349" t="s">
        <v>168</v>
      </c>
      <c r="D480" s="349" t="s">
        <v>657</v>
      </c>
      <c r="E480" s="349" t="s">
        <v>661</v>
      </c>
      <c r="F480" s="350" t="s">
        <v>1349</v>
      </c>
    </row>
    <row r="481" spans="1:6" s="346" customFormat="1" ht="25.5">
      <c r="A481" s="347">
        <v>3</v>
      </c>
      <c r="B481" s="348">
        <v>3141001</v>
      </c>
      <c r="C481" s="349" t="s">
        <v>168</v>
      </c>
      <c r="D481" s="349" t="s">
        <v>663</v>
      </c>
      <c r="E481" s="349" t="s">
        <v>664</v>
      </c>
      <c r="F481" s="350" t="s">
        <v>1350</v>
      </c>
    </row>
    <row r="482" spans="1:6" s="346" customFormat="1" ht="51">
      <c r="A482" s="347">
        <v>3</v>
      </c>
      <c r="B482" s="348">
        <v>3141002</v>
      </c>
      <c r="C482" s="349" t="s">
        <v>168</v>
      </c>
      <c r="D482" s="349" t="s">
        <v>663</v>
      </c>
      <c r="E482" s="349" t="s">
        <v>664</v>
      </c>
      <c r="F482" s="350" t="s">
        <v>1351</v>
      </c>
    </row>
    <row r="483" spans="1:6" s="346" customFormat="1" ht="25.5">
      <c r="A483" s="347">
        <v>3</v>
      </c>
      <c r="B483" s="348">
        <v>3141003</v>
      </c>
      <c r="C483" s="349" t="s">
        <v>168</v>
      </c>
      <c r="D483" s="349" t="s">
        <v>663</v>
      </c>
      <c r="E483" s="349" t="s">
        <v>664</v>
      </c>
      <c r="F483" s="350" t="s">
        <v>1352</v>
      </c>
    </row>
    <row r="484" spans="1:6" s="346" customFormat="1" ht="25.5">
      <c r="A484" s="347">
        <v>3</v>
      </c>
      <c r="B484" s="348">
        <v>3141004</v>
      </c>
      <c r="C484" s="349" t="s">
        <v>168</v>
      </c>
      <c r="D484" s="349" t="s">
        <v>663</v>
      </c>
      <c r="E484" s="349" t="s">
        <v>664</v>
      </c>
      <c r="F484" s="350" t="s">
        <v>1353</v>
      </c>
    </row>
    <row r="485" spans="1:6" s="346" customFormat="1" ht="38.25">
      <c r="A485" s="347">
        <v>3</v>
      </c>
      <c r="B485" s="348">
        <v>3143001</v>
      </c>
      <c r="C485" s="349" t="s">
        <v>168</v>
      </c>
      <c r="D485" s="349" t="s">
        <v>663</v>
      </c>
      <c r="E485" s="349" t="s">
        <v>1059</v>
      </c>
      <c r="F485" s="350" t="s">
        <v>1354</v>
      </c>
    </row>
    <row r="486" spans="1:6" s="346" customFormat="1" ht="76.5">
      <c r="A486" s="347">
        <v>3</v>
      </c>
      <c r="B486" s="348">
        <v>3151201</v>
      </c>
      <c r="C486" s="349" t="s">
        <v>168</v>
      </c>
      <c r="D486" s="349" t="s">
        <v>1061</v>
      </c>
      <c r="E486" s="349" t="s">
        <v>1062</v>
      </c>
      <c r="F486" s="350" t="s">
        <v>1355</v>
      </c>
    </row>
    <row r="487" spans="1:6" s="346" customFormat="1" ht="76.5">
      <c r="A487" s="347">
        <v>3</v>
      </c>
      <c r="B487" s="348">
        <v>3151202</v>
      </c>
      <c r="C487" s="349" t="s">
        <v>168</v>
      </c>
      <c r="D487" s="349" t="s">
        <v>1061</v>
      </c>
      <c r="E487" s="349" t="s">
        <v>1062</v>
      </c>
      <c r="F487" s="350" t="s">
        <v>1356</v>
      </c>
    </row>
    <row r="488" spans="1:6" s="346" customFormat="1" ht="76.5">
      <c r="A488" s="347">
        <v>3</v>
      </c>
      <c r="B488" s="348">
        <v>3151203</v>
      </c>
      <c r="C488" s="349" t="s">
        <v>168</v>
      </c>
      <c r="D488" s="349" t="s">
        <v>1061</v>
      </c>
      <c r="E488" s="349" t="s">
        <v>1062</v>
      </c>
      <c r="F488" s="350" t="s">
        <v>1357</v>
      </c>
    </row>
    <row r="489" spans="1:6" s="346" customFormat="1" ht="76.5">
      <c r="A489" s="347">
        <v>3</v>
      </c>
      <c r="B489" s="348">
        <v>3151301</v>
      </c>
      <c r="C489" s="349" t="s">
        <v>168</v>
      </c>
      <c r="D489" s="349" t="s">
        <v>1061</v>
      </c>
      <c r="E489" s="349" t="s">
        <v>1062</v>
      </c>
      <c r="F489" s="350" t="s">
        <v>1358</v>
      </c>
    </row>
    <row r="490" spans="1:6" s="346" customFormat="1" ht="76.5">
      <c r="A490" s="347">
        <v>3</v>
      </c>
      <c r="B490" s="348">
        <v>3151302</v>
      </c>
      <c r="C490" s="349" t="s">
        <v>168</v>
      </c>
      <c r="D490" s="349" t="s">
        <v>1061</v>
      </c>
      <c r="E490" s="349" t="s">
        <v>1062</v>
      </c>
      <c r="F490" s="350" t="s">
        <v>1359</v>
      </c>
    </row>
    <row r="491" spans="1:6" s="346" customFormat="1" ht="76.5">
      <c r="A491" s="347">
        <v>3</v>
      </c>
      <c r="B491" s="348">
        <v>3152101</v>
      </c>
      <c r="C491" s="349" t="s">
        <v>168</v>
      </c>
      <c r="D491" s="349" t="s">
        <v>1061</v>
      </c>
      <c r="E491" s="349" t="s">
        <v>1064</v>
      </c>
      <c r="F491" s="350" t="s">
        <v>1360</v>
      </c>
    </row>
    <row r="492" spans="1:6" s="346" customFormat="1" ht="76.5">
      <c r="A492" s="347">
        <v>3</v>
      </c>
      <c r="B492" s="348">
        <v>3152102</v>
      </c>
      <c r="C492" s="349" t="s">
        <v>168</v>
      </c>
      <c r="D492" s="349" t="s">
        <v>1061</v>
      </c>
      <c r="E492" s="349" t="s">
        <v>1064</v>
      </c>
      <c r="F492" s="350" t="s">
        <v>1361</v>
      </c>
    </row>
    <row r="493" spans="1:6" s="346" customFormat="1" ht="76.5">
      <c r="A493" s="347">
        <v>3</v>
      </c>
      <c r="B493" s="348">
        <v>3152201</v>
      </c>
      <c r="C493" s="349" t="s">
        <v>168</v>
      </c>
      <c r="D493" s="349" t="s">
        <v>1061</v>
      </c>
      <c r="E493" s="349" t="s">
        <v>1064</v>
      </c>
      <c r="F493" s="350" t="s">
        <v>1362</v>
      </c>
    </row>
    <row r="494" spans="1:6" s="346" customFormat="1" ht="76.5">
      <c r="A494" s="347">
        <v>3</v>
      </c>
      <c r="B494" s="348">
        <v>3152301</v>
      </c>
      <c r="C494" s="349" t="s">
        <v>168</v>
      </c>
      <c r="D494" s="349" t="s">
        <v>1061</v>
      </c>
      <c r="E494" s="349" t="s">
        <v>1064</v>
      </c>
      <c r="F494" s="350" t="s">
        <v>1363</v>
      </c>
    </row>
    <row r="495" spans="1:6" s="346" customFormat="1" ht="51">
      <c r="A495" s="347">
        <v>3</v>
      </c>
      <c r="B495" s="348">
        <v>3161001</v>
      </c>
      <c r="C495" s="349" t="s">
        <v>168</v>
      </c>
      <c r="D495" s="349" t="s">
        <v>1067</v>
      </c>
      <c r="E495" s="349" t="s">
        <v>1364</v>
      </c>
      <c r="F495" s="350" t="s">
        <v>1365</v>
      </c>
    </row>
    <row r="496" spans="1:6" s="346" customFormat="1" ht="51">
      <c r="A496" s="347">
        <v>3</v>
      </c>
      <c r="B496" s="348">
        <v>3161002</v>
      </c>
      <c r="C496" s="349" t="s">
        <v>168</v>
      </c>
      <c r="D496" s="349" t="s">
        <v>1067</v>
      </c>
      <c r="E496" s="349" t="s">
        <v>1364</v>
      </c>
      <c r="F496" s="350" t="s">
        <v>1366</v>
      </c>
    </row>
    <row r="497" spans="1:6" s="346" customFormat="1" ht="51">
      <c r="A497" s="347">
        <v>3</v>
      </c>
      <c r="B497" s="348">
        <v>3161003</v>
      </c>
      <c r="C497" s="349" t="s">
        <v>168</v>
      </c>
      <c r="D497" s="349" t="s">
        <v>1067</v>
      </c>
      <c r="E497" s="349" t="s">
        <v>1364</v>
      </c>
      <c r="F497" s="350" t="s">
        <v>1367</v>
      </c>
    </row>
    <row r="498" spans="1:6" s="346" customFormat="1" ht="89.25">
      <c r="A498" s="347">
        <v>3</v>
      </c>
      <c r="B498" s="348">
        <v>3163001</v>
      </c>
      <c r="C498" s="349" t="s">
        <v>168</v>
      </c>
      <c r="D498" s="349" t="s">
        <v>1067</v>
      </c>
      <c r="E498" s="349" t="s">
        <v>1368</v>
      </c>
      <c r="F498" s="350" t="s">
        <v>1369</v>
      </c>
    </row>
    <row r="499" spans="1:6" s="346" customFormat="1" ht="51">
      <c r="A499" s="347">
        <v>3</v>
      </c>
      <c r="B499" s="348">
        <v>3163002</v>
      </c>
      <c r="C499" s="349" t="s">
        <v>168</v>
      </c>
      <c r="D499" s="349" t="s">
        <v>1067</v>
      </c>
      <c r="E499" s="349" t="s">
        <v>1368</v>
      </c>
      <c r="F499" s="350" t="s">
        <v>1370</v>
      </c>
    </row>
    <row r="500" spans="1:6" s="346" customFormat="1" ht="51">
      <c r="A500" s="347">
        <v>3</v>
      </c>
      <c r="B500" s="348">
        <v>3164001</v>
      </c>
      <c r="C500" s="349" t="s">
        <v>168</v>
      </c>
      <c r="D500" s="349" t="s">
        <v>1067</v>
      </c>
      <c r="E500" s="349" t="s">
        <v>1371</v>
      </c>
      <c r="F500" s="350" t="s">
        <v>1372</v>
      </c>
    </row>
    <row r="501" spans="1:6" s="346" customFormat="1" ht="63.75">
      <c r="A501" s="347">
        <v>3</v>
      </c>
      <c r="B501" s="348">
        <v>3169001</v>
      </c>
      <c r="C501" s="349" t="s">
        <v>168</v>
      </c>
      <c r="D501" s="349" t="s">
        <v>1067</v>
      </c>
      <c r="E501" s="349" t="s">
        <v>1068</v>
      </c>
      <c r="F501" s="350" t="s">
        <v>1373</v>
      </c>
    </row>
    <row r="502" spans="1:6" s="346" customFormat="1" ht="51">
      <c r="A502" s="347">
        <v>3</v>
      </c>
      <c r="B502" s="348">
        <v>3169002</v>
      </c>
      <c r="C502" s="349" t="s">
        <v>168</v>
      </c>
      <c r="D502" s="349" t="s">
        <v>1067</v>
      </c>
      <c r="E502" s="349" t="s">
        <v>1068</v>
      </c>
      <c r="F502" s="350" t="s">
        <v>1374</v>
      </c>
    </row>
    <row r="503" spans="1:6" s="346" customFormat="1" ht="51">
      <c r="A503" s="347">
        <v>3</v>
      </c>
      <c r="B503" s="348">
        <v>3169003</v>
      </c>
      <c r="C503" s="349" t="s">
        <v>168</v>
      </c>
      <c r="D503" s="349" t="s">
        <v>1067</v>
      </c>
      <c r="E503" s="349" t="s">
        <v>1068</v>
      </c>
      <c r="F503" s="350" t="s">
        <v>1375</v>
      </c>
    </row>
    <row r="504" spans="1:6" s="346" customFormat="1" ht="51">
      <c r="A504" s="347">
        <v>3</v>
      </c>
      <c r="B504" s="348">
        <v>3170201</v>
      </c>
      <c r="C504" s="349" t="s">
        <v>168</v>
      </c>
      <c r="D504" s="349" t="s">
        <v>1070</v>
      </c>
      <c r="E504" s="349" t="s">
        <v>1070</v>
      </c>
      <c r="F504" s="350" t="s">
        <v>1376</v>
      </c>
    </row>
    <row r="505" spans="1:6" s="346" customFormat="1" ht="63.75">
      <c r="A505" s="347">
        <v>3</v>
      </c>
      <c r="B505" s="348">
        <v>3181201</v>
      </c>
      <c r="C505" s="349" t="s">
        <v>168</v>
      </c>
      <c r="D505" s="349" t="s">
        <v>1074</v>
      </c>
      <c r="E505" s="349" t="s">
        <v>1075</v>
      </c>
      <c r="F505" s="350" t="s">
        <v>1377</v>
      </c>
    </row>
    <row r="506" spans="1:6" s="346" customFormat="1" ht="38.25">
      <c r="A506" s="347">
        <v>3</v>
      </c>
      <c r="B506" s="348">
        <v>3181202</v>
      </c>
      <c r="C506" s="349" t="s">
        <v>168</v>
      </c>
      <c r="D506" s="349" t="s">
        <v>1074</v>
      </c>
      <c r="E506" s="349" t="s">
        <v>1075</v>
      </c>
      <c r="F506" s="350" t="s">
        <v>1378</v>
      </c>
    </row>
    <row r="507" spans="1:6" s="346" customFormat="1" ht="38.25">
      <c r="A507" s="347">
        <v>3</v>
      </c>
      <c r="B507" s="348">
        <v>3181203</v>
      </c>
      <c r="C507" s="349" t="s">
        <v>168</v>
      </c>
      <c r="D507" s="349" t="s">
        <v>1074</v>
      </c>
      <c r="E507" s="349" t="s">
        <v>1075</v>
      </c>
      <c r="F507" s="350" t="s">
        <v>1379</v>
      </c>
    </row>
    <row r="508" spans="1:6" s="346" customFormat="1" ht="51">
      <c r="A508" s="347">
        <v>3</v>
      </c>
      <c r="B508" s="348">
        <v>3192201</v>
      </c>
      <c r="C508" s="349" t="s">
        <v>168</v>
      </c>
      <c r="D508" s="349" t="s">
        <v>1380</v>
      </c>
      <c r="E508" s="349" t="s">
        <v>1381</v>
      </c>
      <c r="F508" s="350" t="s">
        <v>1382</v>
      </c>
    </row>
    <row r="509" spans="1:6" s="346" customFormat="1" ht="38.25">
      <c r="A509" s="347">
        <v>3</v>
      </c>
      <c r="B509" s="348">
        <v>3201101</v>
      </c>
      <c r="C509" s="349" t="s">
        <v>168</v>
      </c>
      <c r="D509" s="349" t="s">
        <v>1080</v>
      </c>
      <c r="E509" s="349" t="s">
        <v>1081</v>
      </c>
      <c r="F509" s="350" t="s">
        <v>1383</v>
      </c>
    </row>
    <row r="510" spans="1:6" s="346" customFormat="1" ht="38.25">
      <c r="A510" s="347">
        <v>3</v>
      </c>
      <c r="B510" s="348">
        <v>3201102</v>
      </c>
      <c r="C510" s="349" t="s">
        <v>168</v>
      </c>
      <c r="D510" s="349" t="s">
        <v>1080</v>
      </c>
      <c r="E510" s="349" t="s">
        <v>1081</v>
      </c>
      <c r="F510" s="350" t="s">
        <v>1384</v>
      </c>
    </row>
    <row r="511" spans="1:6" s="346" customFormat="1" ht="51">
      <c r="A511" s="347">
        <v>3</v>
      </c>
      <c r="B511" s="348">
        <v>3201401</v>
      </c>
      <c r="C511" s="349" t="s">
        <v>168</v>
      </c>
      <c r="D511" s="349" t="s">
        <v>1080</v>
      </c>
      <c r="E511" s="349" t="s">
        <v>1081</v>
      </c>
      <c r="F511" s="350" t="s">
        <v>1385</v>
      </c>
    </row>
    <row r="512" spans="1:6" s="346" customFormat="1" ht="51">
      <c r="A512" s="347">
        <v>3</v>
      </c>
      <c r="B512" s="348">
        <v>3202201</v>
      </c>
      <c r="C512" s="349" t="s">
        <v>168</v>
      </c>
      <c r="D512" s="349" t="s">
        <v>1080</v>
      </c>
      <c r="E512" s="349" t="s">
        <v>1083</v>
      </c>
      <c r="F512" s="350" t="s">
        <v>1386</v>
      </c>
    </row>
    <row r="513" spans="1:6" s="346" customFormat="1" ht="51">
      <c r="A513" s="347">
        <v>3</v>
      </c>
      <c r="B513" s="348">
        <v>3202301</v>
      </c>
      <c r="C513" s="349" t="s">
        <v>168</v>
      </c>
      <c r="D513" s="349" t="s">
        <v>1080</v>
      </c>
      <c r="E513" s="349" t="s">
        <v>1083</v>
      </c>
      <c r="F513" s="350" t="s">
        <v>1387</v>
      </c>
    </row>
    <row r="514" spans="1:6" s="346" customFormat="1" ht="89.25">
      <c r="A514" s="347">
        <v>3</v>
      </c>
      <c r="B514" s="348">
        <v>3202302</v>
      </c>
      <c r="C514" s="349" t="s">
        <v>168</v>
      </c>
      <c r="D514" s="349" t="s">
        <v>1080</v>
      </c>
      <c r="E514" s="349" t="s">
        <v>1083</v>
      </c>
      <c r="F514" s="350" t="s">
        <v>1388</v>
      </c>
    </row>
    <row r="515" spans="1:6" s="346" customFormat="1" ht="114.75">
      <c r="A515" s="347">
        <v>3</v>
      </c>
      <c r="B515" s="348">
        <v>3202303</v>
      </c>
      <c r="C515" s="349" t="s">
        <v>168</v>
      </c>
      <c r="D515" s="349" t="s">
        <v>1080</v>
      </c>
      <c r="E515" s="349" t="s">
        <v>1083</v>
      </c>
      <c r="F515" s="350" t="s">
        <v>1389</v>
      </c>
    </row>
    <row r="516" spans="1:6" s="346" customFormat="1" ht="76.5">
      <c r="A516" s="347">
        <v>3</v>
      </c>
      <c r="B516" s="348">
        <v>3202304</v>
      </c>
      <c r="C516" s="349" t="s">
        <v>168</v>
      </c>
      <c r="D516" s="349" t="s">
        <v>1080</v>
      </c>
      <c r="E516" s="349" t="s">
        <v>1083</v>
      </c>
      <c r="F516" s="350" t="s">
        <v>1390</v>
      </c>
    </row>
    <row r="517" spans="1:6" s="346" customFormat="1" ht="63.75">
      <c r="A517" s="347">
        <v>3</v>
      </c>
      <c r="B517" s="348">
        <v>3202901</v>
      </c>
      <c r="C517" s="349" t="s">
        <v>168</v>
      </c>
      <c r="D517" s="349" t="s">
        <v>1080</v>
      </c>
      <c r="E517" s="349" t="s">
        <v>1083</v>
      </c>
      <c r="F517" s="350" t="s">
        <v>1391</v>
      </c>
    </row>
    <row r="518" spans="1:6" s="346" customFormat="1" ht="51">
      <c r="A518" s="347">
        <v>3</v>
      </c>
      <c r="B518" s="348">
        <v>3202902</v>
      </c>
      <c r="C518" s="349" t="s">
        <v>168</v>
      </c>
      <c r="D518" s="349" t="s">
        <v>1080</v>
      </c>
      <c r="E518" s="349" t="s">
        <v>1083</v>
      </c>
      <c r="F518" s="350" t="s">
        <v>1392</v>
      </c>
    </row>
    <row r="519" spans="1:6" s="346" customFormat="1" ht="38.25">
      <c r="A519" s="347">
        <v>3</v>
      </c>
      <c r="B519" s="348">
        <v>3202903</v>
      </c>
      <c r="C519" s="349" t="s">
        <v>168</v>
      </c>
      <c r="D519" s="349" t="s">
        <v>1080</v>
      </c>
      <c r="E519" s="349" t="s">
        <v>1083</v>
      </c>
      <c r="F519" s="350" t="s">
        <v>1393</v>
      </c>
    </row>
    <row r="520" spans="1:6" s="346" customFormat="1" ht="25.5">
      <c r="A520" s="347">
        <v>3</v>
      </c>
      <c r="B520" s="348">
        <v>3202904</v>
      </c>
      <c r="C520" s="349" t="s">
        <v>168</v>
      </c>
      <c r="D520" s="349" t="s">
        <v>1080</v>
      </c>
      <c r="E520" s="349" t="s">
        <v>1083</v>
      </c>
      <c r="F520" s="350" t="s">
        <v>1394</v>
      </c>
    </row>
    <row r="521" spans="1:6" s="346" customFormat="1" ht="25.5">
      <c r="A521" s="347">
        <v>3</v>
      </c>
      <c r="B521" s="348">
        <v>3202905</v>
      </c>
      <c r="C521" s="349" t="s">
        <v>168</v>
      </c>
      <c r="D521" s="349" t="s">
        <v>1080</v>
      </c>
      <c r="E521" s="349" t="s">
        <v>1083</v>
      </c>
      <c r="F521" s="350" t="s">
        <v>1395</v>
      </c>
    </row>
    <row r="522" spans="1:6" s="346" customFormat="1" ht="25.5">
      <c r="A522" s="347">
        <v>3</v>
      </c>
      <c r="B522" s="348">
        <v>3202906</v>
      </c>
      <c r="C522" s="349" t="s">
        <v>168</v>
      </c>
      <c r="D522" s="349" t="s">
        <v>1080</v>
      </c>
      <c r="E522" s="349" t="s">
        <v>1083</v>
      </c>
      <c r="F522" s="350" t="s">
        <v>1396</v>
      </c>
    </row>
    <row r="523" spans="1:6" s="346" customFormat="1" ht="25.5">
      <c r="A523" s="347">
        <v>3</v>
      </c>
      <c r="B523" s="348">
        <v>3202907</v>
      </c>
      <c r="C523" s="349" t="s">
        <v>168</v>
      </c>
      <c r="D523" s="349" t="s">
        <v>1080</v>
      </c>
      <c r="E523" s="349" t="s">
        <v>1083</v>
      </c>
      <c r="F523" s="350" t="s">
        <v>1397</v>
      </c>
    </row>
    <row r="524" spans="1:6" s="346" customFormat="1" ht="25.5">
      <c r="A524" s="347">
        <v>3</v>
      </c>
      <c r="B524" s="348">
        <v>3202908</v>
      </c>
      <c r="C524" s="349" t="s">
        <v>168</v>
      </c>
      <c r="D524" s="349" t="s">
        <v>1080</v>
      </c>
      <c r="E524" s="349" t="s">
        <v>1083</v>
      </c>
      <c r="F524" s="350" t="s">
        <v>1398</v>
      </c>
    </row>
    <row r="525" spans="1:6" s="346" customFormat="1" ht="51">
      <c r="A525" s="347">
        <v>3</v>
      </c>
      <c r="B525" s="348">
        <v>3203001</v>
      </c>
      <c r="C525" s="349" t="s">
        <v>168</v>
      </c>
      <c r="D525" s="349" t="s">
        <v>1080</v>
      </c>
      <c r="E525" s="349" t="s">
        <v>1399</v>
      </c>
      <c r="F525" s="350" t="s">
        <v>1400</v>
      </c>
    </row>
    <row r="526" spans="1:6" s="346" customFormat="1" ht="63.75">
      <c r="A526" s="347">
        <v>3</v>
      </c>
      <c r="B526" s="348">
        <v>3203002</v>
      </c>
      <c r="C526" s="349" t="s">
        <v>168</v>
      </c>
      <c r="D526" s="349" t="s">
        <v>1080</v>
      </c>
      <c r="E526" s="349" t="s">
        <v>1399</v>
      </c>
      <c r="F526" s="350" t="s">
        <v>1401</v>
      </c>
    </row>
    <row r="527" spans="1:6" s="346" customFormat="1" ht="25.5">
      <c r="A527" s="347">
        <v>3</v>
      </c>
      <c r="B527" s="348">
        <v>3203003</v>
      </c>
      <c r="C527" s="349" t="s">
        <v>168</v>
      </c>
      <c r="D527" s="349" t="s">
        <v>1080</v>
      </c>
      <c r="E527" s="349" t="s">
        <v>1399</v>
      </c>
      <c r="F527" s="350" t="s">
        <v>1402</v>
      </c>
    </row>
    <row r="528" spans="1:6" s="346" customFormat="1" ht="76.5">
      <c r="A528" s="347">
        <v>3</v>
      </c>
      <c r="B528" s="348">
        <v>3210001</v>
      </c>
      <c r="C528" s="349" t="s">
        <v>168</v>
      </c>
      <c r="D528" s="349" t="s">
        <v>1403</v>
      </c>
      <c r="E528" s="349" t="s">
        <v>1403</v>
      </c>
      <c r="F528" s="350" t="s">
        <v>1404</v>
      </c>
    </row>
    <row r="529" spans="1:6" s="346" customFormat="1" ht="114.75">
      <c r="A529" s="347">
        <v>3</v>
      </c>
      <c r="B529" s="348">
        <v>3210002</v>
      </c>
      <c r="C529" s="349" t="s">
        <v>168</v>
      </c>
      <c r="D529" s="349" t="s">
        <v>1403</v>
      </c>
      <c r="E529" s="349" t="s">
        <v>1403</v>
      </c>
      <c r="F529" s="350" t="s">
        <v>1405</v>
      </c>
    </row>
    <row r="530" spans="1:6" s="346" customFormat="1" ht="38.25">
      <c r="A530" s="347">
        <v>3</v>
      </c>
      <c r="B530" s="348">
        <v>3210003</v>
      </c>
      <c r="C530" s="349" t="s">
        <v>168</v>
      </c>
      <c r="D530" s="349" t="s">
        <v>1403</v>
      </c>
      <c r="E530" s="349" t="s">
        <v>1403</v>
      </c>
      <c r="F530" s="350" t="s">
        <v>1406</v>
      </c>
    </row>
    <row r="531" spans="1:6" s="346" customFormat="1" ht="38.25">
      <c r="A531" s="347">
        <v>3</v>
      </c>
      <c r="B531" s="348">
        <v>3210004</v>
      </c>
      <c r="C531" s="349" t="s">
        <v>168</v>
      </c>
      <c r="D531" s="349" t="s">
        <v>1403</v>
      </c>
      <c r="E531" s="349" t="s">
        <v>1403</v>
      </c>
      <c r="F531" s="350" t="s">
        <v>1407</v>
      </c>
    </row>
    <row r="532" spans="1:6" s="346" customFormat="1" ht="63.75">
      <c r="A532" s="347">
        <v>3</v>
      </c>
      <c r="B532" s="348">
        <v>3210005</v>
      </c>
      <c r="C532" s="349" t="s">
        <v>168</v>
      </c>
      <c r="D532" s="349" t="s">
        <v>1403</v>
      </c>
      <c r="E532" s="349" t="s">
        <v>1403</v>
      </c>
      <c r="F532" s="350" t="s">
        <v>1408</v>
      </c>
    </row>
    <row r="533" spans="1:6" s="346" customFormat="1" ht="63.75">
      <c r="A533" s="347">
        <v>3</v>
      </c>
      <c r="B533" s="348">
        <v>3221901</v>
      </c>
      <c r="C533" s="349" t="s">
        <v>168</v>
      </c>
      <c r="D533" s="349" t="s">
        <v>1088</v>
      </c>
      <c r="E533" s="349" t="s">
        <v>1089</v>
      </c>
      <c r="F533" s="350" t="s">
        <v>1409</v>
      </c>
    </row>
    <row r="534" spans="1:6" s="346" customFormat="1" ht="51">
      <c r="A534" s="347">
        <v>3</v>
      </c>
      <c r="B534" s="348">
        <v>3221902</v>
      </c>
      <c r="C534" s="349" t="s">
        <v>168</v>
      </c>
      <c r="D534" s="349" t="s">
        <v>1088</v>
      </c>
      <c r="E534" s="349" t="s">
        <v>1089</v>
      </c>
      <c r="F534" s="350" t="s">
        <v>1410</v>
      </c>
    </row>
    <row r="535" spans="1:6" s="346" customFormat="1" ht="51">
      <c r="A535" s="347">
        <v>3</v>
      </c>
      <c r="B535" s="348">
        <v>3221903</v>
      </c>
      <c r="C535" s="349" t="s">
        <v>168</v>
      </c>
      <c r="D535" s="349" t="s">
        <v>1088</v>
      </c>
      <c r="E535" s="349" t="s">
        <v>1089</v>
      </c>
      <c r="F535" s="350" t="s">
        <v>1411</v>
      </c>
    </row>
    <row r="536" spans="1:6" s="346" customFormat="1" ht="38.25">
      <c r="A536" s="347">
        <v>3</v>
      </c>
      <c r="B536" s="348">
        <v>3221904</v>
      </c>
      <c r="C536" s="349" t="s">
        <v>168</v>
      </c>
      <c r="D536" s="349" t="s">
        <v>1088</v>
      </c>
      <c r="E536" s="349" t="s">
        <v>1089</v>
      </c>
      <c r="F536" s="350" t="s">
        <v>1412</v>
      </c>
    </row>
    <row r="537" spans="1:6" s="346" customFormat="1" ht="153">
      <c r="A537" s="347">
        <v>3</v>
      </c>
      <c r="B537" s="348">
        <v>3222901</v>
      </c>
      <c r="C537" s="349" t="s">
        <v>168</v>
      </c>
      <c r="D537" s="349" t="s">
        <v>1088</v>
      </c>
      <c r="E537" s="349" t="s">
        <v>1413</v>
      </c>
      <c r="F537" s="350" t="s">
        <v>1414</v>
      </c>
    </row>
    <row r="538" spans="1:6" s="346" customFormat="1" ht="51">
      <c r="A538" s="347">
        <v>3</v>
      </c>
      <c r="B538" s="348">
        <v>3222902</v>
      </c>
      <c r="C538" s="349" t="s">
        <v>168</v>
      </c>
      <c r="D538" s="349" t="s">
        <v>1088</v>
      </c>
      <c r="E538" s="349" t="s">
        <v>1413</v>
      </c>
      <c r="F538" s="350" t="s">
        <v>1415</v>
      </c>
    </row>
    <row r="539" spans="1:6" s="346" customFormat="1" ht="51">
      <c r="A539" s="347">
        <v>3</v>
      </c>
      <c r="B539" s="348">
        <v>3222903</v>
      </c>
      <c r="C539" s="349" t="s">
        <v>168</v>
      </c>
      <c r="D539" s="349" t="s">
        <v>1088</v>
      </c>
      <c r="E539" s="349" t="s">
        <v>1413</v>
      </c>
      <c r="F539" s="350" t="s">
        <v>1416</v>
      </c>
    </row>
    <row r="540" spans="1:6" s="346" customFormat="1" ht="25.5">
      <c r="A540" s="347">
        <v>3</v>
      </c>
      <c r="B540" s="348">
        <v>3231001</v>
      </c>
      <c r="C540" s="349" t="s">
        <v>168</v>
      </c>
      <c r="D540" s="349" t="s">
        <v>1417</v>
      </c>
      <c r="E540" s="349" t="s">
        <v>1418</v>
      </c>
      <c r="F540" s="350" t="s">
        <v>1419</v>
      </c>
    </row>
    <row r="541" spans="1:6" s="346" customFormat="1" ht="25.5">
      <c r="A541" s="347">
        <v>3</v>
      </c>
      <c r="B541" s="348">
        <v>3239401</v>
      </c>
      <c r="C541" s="349" t="s">
        <v>168</v>
      </c>
      <c r="D541" s="349" t="s">
        <v>1417</v>
      </c>
      <c r="E541" s="349" t="s">
        <v>1420</v>
      </c>
      <c r="F541" s="350" t="s">
        <v>1421</v>
      </c>
    </row>
    <row r="542" spans="1:6" s="346" customFormat="1" ht="25.5">
      <c r="A542" s="347">
        <v>3</v>
      </c>
      <c r="B542" s="348">
        <v>3239601</v>
      </c>
      <c r="C542" s="349" t="s">
        <v>168</v>
      </c>
      <c r="D542" s="349" t="s">
        <v>1417</v>
      </c>
      <c r="E542" s="349" t="s">
        <v>1420</v>
      </c>
      <c r="F542" s="350" t="s">
        <v>1422</v>
      </c>
    </row>
    <row r="543" spans="1:6" s="346" customFormat="1" ht="38.25">
      <c r="A543" s="347">
        <v>3</v>
      </c>
      <c r="B543" s="348">
        <v>3239901</v>
      </c>
      <c r="C543" s="349" t="s">
        <v>168</v>
      </c>
      <c r="D543" s="349" t="s">
        <v>1417</v>
      </c>
      <c r="E543" s="349" t="s">
        <v>1420</v>
      </c>
      <c r="F543" s="350" t="s">
        <v>1423</v>
      </c>
    </row>
    <row r="544" spans="1:6" s="346" customFormat="1" ht="51">
      <c r="A544" s="347">
        <v>3</v>
      </c>
      <c r="B544" s="348">
        <v>3242101</v>
      </c>
      <c r="C544" s="349" t="s">
        <v>168</v>
      </c>
      <c r="D544" s="349" t="s">
        <v>1424</v>
      </c>
      <c r="E544" s="349" t="s">
        <v>1425</v>
      </c>
      <c r="F544" s="350" t="s">
        <v>1426</v>
      </c>
    </row>
    <row r="545" spans="1:6" s="346" customFormat="1" ht="25.5">
      <c r="A545" s="347">
        <v>3</v>
      </c>
      <c r="B545" s="348">
        <v>3242102</v>
      </c>
      <c r="C545" s="349" t="s">
        <v>168</v>
      </c>
      <c r="D545" s="349" t="s">
        <v>1424</v>
      </c>
      <c r="E545" s="349" t="s">
        <v>1425</v>
      </c>
      <c r="F545" s="350" t="s">
        <v>1427</v>
      </c>
    </row>
    <row r="546" spans="1:6" s="346" customFormat="1" ht="38.25">
      <c r="A546" s="347">
        <v>3</v>
      </c>
      <c r="B546" s="348">
        <v>3242103</v>
      </c>
      <c r="C546" s="349" t="s">
        <v>168</v>
      </c>
      <c r="D546" s="349" t="s">
        <v>1424</v>
      </c>
      <c r="E546" s="349" t="s">
        <v>1425</v>
      </c>
      <c r="F546" s="350" t="s">
        <v>1428</v>
      </c>
    </row>
    <row r="547" spans="1:6" s="346" customFormat="1" ht="25.5">
      <c r="A547" s="347">
        <v>3</v>
      </c>
      <c r="B547" s="348">
        <v>3242104</v>
      </c>
      <c r="C547" s="349" t="s">
        <v>168</v>
      </c>
      <c r="D547" s="349" t="s">
        <v>1424</v>
      </c>
      <c r="E547" s="349" t="s">
        <v>1425</v>
      </c>
      <c r="F547" s="350" t="s">
        <v>1429</v>
      </c>
    </row>
    <row r="548" spans="1:6" s="346" customFormat="1" ht="63.75">
      <c r="A548" s="347">
        <v>3</v>
      </c>
      <c r="B548" s="348">
        <v>3251101</v>
      </c>
      <c r="C548" s="349" t="s">
        <v>168</v>
      </c>
      <c r="D548" s="349" t="s">
        <v>1091</v>
      </c>
      <c r="E548" s="349" t="s">
        <v>1430</v>
      </c>
      <c r="F548" s="350" t="s">
        <v>1431</v>
      </c>
    </row>
    <row r="549" spans="1:6" s="346" customFormat="1" ht="76.5">
      <c r="A549" s="347">
        <v>3</v>
      </c>
      <c r="B549" s="348">
        <v>3252001</v>
      </c>
      <c r="C549" s="349" t="s">
        <v>168</v>
      </c>
      <c r="D549" s="349" t="s">
        <v>1091</v>
      </c>
      <c r="E549" s="349" t="s">
        <v>1432</v>
      </c>
      <c r="F549" s="350" t="s">
        <v>1433</v>
      </c>
    </row>
    <row r="550" spans="1:6" s="346" customFormat="1" ht="25.5">
      <c r="A550" s="347">
        <v>3</v>
      </c>
      <c r="B550" s="348">
        <v>3252002</v>
      </c>
      <c r="C550" s="349" t="s">
        <v>168</v>
      </c>
      <c r="D550" s="349" t="s">
        <v>1091</v>
      </c>
      <c r="E550" s="349" t="s">
        <v>1432</v>
      </c>
      <c r="F550" s="350" t="s">
        <v>1434</v>
      </c>
    </row>
    <row r="551" spans="1:6" s="346" customFormat="1" ht="25.5">
      <c r="A551" s="347">
        <v>3</v>
      </c>
      <c r="B551" s="348">
        <v>3259101</v>
      </c>
      <c r="C551" s="349" t="s">
        <v>168</v>
      </c>
      <c r="D551" s="349" t="s">
        <v>1091</v>
      </c>
      <c r="E551" s="349" t="s">
        <v>1092</v>
      </c>
      <c r="F551" s="350" t="s">
        <v>1435</v>
      </c>
    </row>
    <row r="552" spans="1:6" s="346" customFormat="1" ht="63.75">
      <c r="A552" s="347">
        <v>3</v>
      </c>
      <c r="B552" s="348">
        <v>3259201</v>
      </c>
      <c r="C552" s="349" t="s">
        <v>168</v>
      </c>
      <c r="D552" s="349" t="s">
        <v>1091</v>
      </c>
      <c r="E552" s="349" t="s">
        <v>1092</v>
      </c>
      <c r="F552" s="350" t="s">
        <v>1436</v>
      </c>
    </row>
    <row r="553" spans="1:6" s="346" customFormat="1" ht="25.5">
      <c r="A553" s="347">
        <v>3</v>
      </c>
      <c r="B553" s="348">
        <v>3259202</v>
      </c>
      <c r="C553" s="349" t="s">
        <v>168</v>
      </c>
      <c r="D553" s="349" t="s">
        <v>1091</v>
      </c>
      <c r="E553" s="349" t="s">
        <v>1092</v>
      </c>
      <c r="F553" s="350" t="s">
        <v>1437</v>
      </c>
    </row>
    <row r="554" spans="1:6" s="346" customFormat="1" ht="38.25">
      <c r="A554" s="347">
        <v>3</v>
      </c>
      <c r="B554" s="348">
        <v>3259301</v>
      </c>
      <c r="C554" s="349" t="s">
        <v>168</v>
      </c>
      <c r="D554" s="349" t="s">
        <v>1091</v>
      </c>
      <c r="E554" s="349" t="s">
        <v>1092</v>
      </c>
      <c r="F554" s="350" t="s">
        <v>1438</v>
      </c>
    </row>
    <row r="555" spans="1:6" s="346" customFormat="1" ht="51">
      <c r="A555" s="347">
        <v>3</v>
      </c>
      <c r="B555" s="348">
        <v>3259302</v>
      </c>
      <c r="C555" s="349" t="s">
        <v>168</v>
      </c>
      <c r="D555" s="349" t="s">
        <v>1091</v>
      </c>
      <c r="E555" s="349" t="s">
        <v>1092</v>
      </c>
      <c r="F555" s="350" t="s">
        <v>1439</v>
      </c>
    </row>
    <row r="556" spans="1:6" s="346" customFormat="1" ht="114.75">
      <c r="A556" s="347">
        <v>3</v>
      </c>
      <c r="B556" s="348">
        <v>3261001</v>
      </c>
      <c r="C556" s="349" t="s">
        <v>168</v>
      </c>
      <c r="D556" s="349" t="s">
        <v>1094</v>
      </c>
      <c r="E556" s="349" t="s">
        <v>1440</v>
      </c>
      <c r="F556" s="350" t="s">
        <v>1441</v>
      </c>
    </row>
    <row r="557" spans="1:6" s="346" customFormat="1" ht="89.25">
      <c r="A557" s="347">
        <v>3</v>
      </c>
      <c r="B557" s="348">
        <v>3261002</v>
      </c>
      <c r="C557" s="349" t="s">
        <v>168</v>
      </c>
      <c r="D557" s="349" t="s">
        <v>1094</v>
      </c>
      <c r="E557" s="349" t="s">
        <v>1440</v>
      </c>
      <c r="F557" s="350" t="s">
        <v>1442</v>
      </c>
    </row>
    <row r="558" spans="1:6" s="346" customFormat="1" ht="51">
      <c r="A558" s="347">
        <v>3</v>
      </c>
      <c r="B558" s="348">
        <v>3261003</v>
      </c>
      <c r="C558" s="349" t="s">
        <v>168</v>
      </c>
      <c r="D558" s="349" t="s">
        <v>1094</v>
      </c>
      <c r="E558" s="349" t="s">
        <v>1440</v>
      </c>
      <c r="F558" s="350" t="s">
        <v>1443</v>
      </c>
    </row>
    <row r="559" spans="1:6" s="346" customFormat="1" ht="25.5">
      <c r="A559" s="347">
        <v>3</v>
      </c>
      <c r="B559" s="348">
        <v>3261004</v>
      </c>
      <c r="C559" s="349" t="s">
        <v>168</v>
      </c>
      <c r="D559" s="349" t="s">
        <v>1094</v>
      </c>
      <c r="E559" s="349" t="s">
        <v>1440</v>
      </c>
      <c r="F559" s="350" t="s">
        <v>1444</v>
      </c>
    </row>
    <row r="560" spans="1:6" s="346" customFormat="1" ht="51">
      <c r="A560" s="347">
        <v>3</v>
      </c>
      <c r="B560" s="348">
        <v>3262001</v>
      </c>
      <c r="C560" s="349" t="s">
        <v>168</v>
      </c>
      <c r="D560" s="349" t="s">
        <v>1094</v>
      </c>
      <c r="E560" s="349" t="s">
        <v>1445</v>
      </c>
      <c r="F560" s="350" t="s">
        <v>1446</v>
      </c>
    </row>
    <row r="561" spans="1:6" s="346" customFormat="1" ht="51">
      <c r="A561" s="347">
        <v>3</v>
      </c>
      <c r="B561" s="348">
        <v>3263001</v>
      </c>
      <c r="C561" s="349" t="s">
        <v>168</v>
      </c>
      <c r="D561" s="349" t="s">
        <v>1094</v>
      </c>
      <c r="E561" s="349" t="s">
        <v>1447</v>
      </c>
      <c r="F561" s="350" t="s">
        <v>1448</v>
      </c>
    </row>
    <row r="562" spans="1:6" s="346" customFormat="1" ht="51">
      <c r="A562" s="347">
        <v>3</v>
      </c>
      <c r="B562" s="348">
        <v>3263002</v>
      </c>
      <c r="C562" s="349" t="s">
        <v>168</v>
      </c>
      <c r="D562" s="349" t="s">
        <v>1094</v>
      </c>
      <c r="E562" s="349" t="s">
        <v>1447</v>
      </c>
      <c r="F562" s="350" t="s">
        <v>1449</v>
      </c>
    </row>
    <row r="563" spans="1:6" s="346" customFormat="1" ht="38.25">
      <c r="A563" s="347">
        <v>3</v>
      </c>
      <c r="B563" s="348">
        <v>3263003</v>
      </c>
      <c r="C563" s="349" t="s">
        <v>168</v>
      </c>
      <c r="D563" s="349" t="s">
        <v>1094</v>
      </c>
      <c r="E563" s="349" t="s">
        <v>1447</v>
      </c>
      <c r="F563" s="350" t="s">
        <v>1450</v>
      </c>
    </row>
    <row r="564" spans="1:6" s="346" customFormat="1" ht="25.5">
      <c r="A564" s="347">
        <v>3</v>
      </c>
      <c r="B564" s="348">
        <v>3263004</v>
      </c>
      <c r="C564" s="349" t="s">
        <v>168</v>
      </c>
      <c r="D564" s="349" t="s">
        <v>1094</v>
      </c>
      <c r="E564" s="349" t="s">
        <v>1447</v>
      </c>
      <c r="F564" s="350" t="s">
        <v>1451</v>
      </c>
    </row>
    <row r="565" spans="1:6" s="346" customFormat="1" ht="25.5">
      <c r="A565" s="347">
        <v>3</v>
      </c>
      <c r="B565" s="348">
        <v>3263005</v>
      </c>
      <c r="C565" s="349" t="s">
        <v>168</v>
      </c>
      <c r="D565" s="349" t="s">
        <v>1094</v>
      </c>
      <c r="E565" s="349" t="s">
        <v>1447</v>
      </c>
      <c r="F565" s="350" t="s">
        <v>1452</v>
      </c>
    </row>
    <row r="566" spans="1:6" s="346" customFormat="1" ht="63.75">
      <c r="A566" s="347">
        <v>3</v>
      </c>
      <c r="B566" s="348">
        <v>3264001</v>
      </c>
      <c r="C566" s="349" t="s">
        <v>168</v>
      </c>
      <c r="D566" s="349" t="s">
        <v>1094</v>
      </c>
      <c r="E566" s="349" t="s">
        <v>1453</v>
      </c>
      <c r="F566" s="350" t="s">
        <v>1454</v>
      </c>
    </row>
    <row r="567" spans="1:6" s="346" customFormat="1" ht="76.5">
      <c r="A567" s="347">
        <v>3</v>
      </c>
      <c r="B567" s="348">
        <v>3264002</v>
      </c>
      <c r="C567" s="349" t="s">
        <v>168</v>
      </c>
      <c r="D567" s="349" t="s">
        <v>1094</v>
      </c>
      <c r="E567" s="349" t="s">
        <v>1453</v>
      </c>
      <c r="F567" s="350" t="s">
        <v>1455</v>
      </c>
    </row>
    <row r="568" spans="1:6" s="346" customFormat="1" ht="89.25">
      <c r="A568" s="347">
        <v>3</v>
      </c>
      <c r="B568" s="348">
        <v>3265101</v>
      </c>
      <c r="C568" s="349" t="s">
        <v>168</v>
      </c>
      <c r="D568" s="349" t="s">
        <v>1094</v>
      </c>
      <c r="E568" s="349" t="s">
        <v>1456</v>
      </c>
      <c r="F568" s="350" t="s">
        <v>1457</v>
      </c>
    </row>
    <row r="569" spans="1:6" s="346" customFormat="1" ht="38.25">
      <c r="A569" s="347">
        <v>3</v>
      </c>
      <c r="B569" s="348">
        <v>3265102</v>
      </c>
      <c r="C569" s="349" t="s">
        <v>168</v>
      </c>
      <c r="D569" s="349" t="s">
        <v>1094</v>
      </c>
      <c r="E569" s="349" t="s">
        <v>1456</v>
      </c>
      <c r="F569" s="350" t="s">
        <v>1458</v>
      </c>
    </row>
    <row r="570" spans="1:6" s="346" customFormat="1" ht="89.25">
      <c r="A570" s="347">
        <v>3</v>
      </c>
      <c r="B570" s="348">
        <v>3265103</v>
      </c>
      <c r="C570" s="349" t="s">
        <v>168</v>
      </c>
      <c r="D570" s="349" t="s">
        <v>1094</v>
      </c>
      <c r="E570" s="349" t="s">
        <v>1456</v>
      </c>
      <c r="F570" s="350" t="s">
        <v>1459</v>
      </c>
    </row>
    <row r="571" spans="1:6" s="346" customFormat="1" ht="114.75">
      <c r="A571" s="347">
        <v>3</v>
      </c>
      <c r="B571" s="348">
        <v>3265104</v>
      </c>
      <c r="C571" s="349" t="s">
        <v>168</v>
      </c>
      <c r="D571" s="349" t="s">
        <v>1094</v>
      </c>
      <c r="E571" s="349" t="s">
        <v>1456</v>
      </c>
      <c r="F571" s="350" t="s">
        <v>1460</v>
      </c>
    </row>
    <row r="572" spans="1:6" s="346" customFormat="1" ht="63.75">
      <c r="A572" s="347">
        <v>3</v>
      </c>
      <c r="B572" s="348">
        <v>3265105</v>
      </c>
      <c r="C572" s="349" t="s">
        <v>168</v>
      </c>
      <c r="D572" s="349" t="s">
        <v>1094</v>
      </c>
      <c r="E572" s="349" t="s">
        <v>1456</v>
      </c>
      <c r="F572" s="350" t="s">
        <v>1461</v>
      </c>
    </row>
    <row r="573" spans="1:6" s="346" customFormat="1" ht="204">
      <c r="A573" s="347">
        <v>3</v>
      </c>
      <c r="B573" s="348">
        <v>3265106</v>
      </c>
      <c r="C573" s="349" t="s">
        <v>168</v>
      </c>
      <c r="D573" s="349" t="s">
        <v>1094</v>
      </c>
      <c r="E573" s="349" t="s">
        <v>1456</v>
      </c>
      <c r="F573" s="350" t="s">
        <v>1462</v>
      </c>
    </row>
    <row r="574" spans="1:6" s="346" customFormat="1" ht="76.5">
      <c r="A574" s="347">
        <v>3</v>
      </c>
      <c r="B574" s="348">
        <v>3265107</v>
      </c>
      <c r="C574" s="349" t="s">
        <v>168</v>
      </c>
      <c r="D574" s="349" t="s">
        <v>1094</v>
      </c>
      <c r="E574" s="349" t="s">
        <v>1456</v>
      </c>
      <c r="F574" s="350" t="s">
        <v>1463</v>
      </c>
    </row>
    <row r="575" spans="1:6" s="346" customFormat="1" ht="102">
      <c r="A575" s="347">
        <v>3</v>
      </c>
      <c r="B575" s="348">
        <v>3265108</v>
      </c>
      <c r="C575" s="349" t="s">
        <v>168</v>
      </c>
      <c r="D575" s="349" t="s">
        <v>1094</v>
      </c>
      <c r="E575" s="349" t="s">
        <v>1456</v>
      </c>
      <c r="F575" s="350" t="s">
        <v>1464</v>
      </c>
    </row>
    <row r="576" spans="1:6" s="346" customFormat="1" ht="89.25">
      <c r="A576" s="347">
        <v>3</v>
      </c>
      <c r="B576" s="348">
        <v>3265109</v>
      </c>
      <c r="C576" s="349" t="s">
        <v>168</v>
      </c>
      <c r="D576" s="349" t="s">
        <v>1094</v>
      </c>
      <c r="E576" s="349" t="s">
        <v>1456</v>
      </c>
      <c r="F576" s="350" t="s">
        <v>1465</v>
      </c>
    </row>
    <row r="577" spans="1:6" s="346" customFormat="1" ht="153">
      <c r="A577" s="347">
        <v>3</v>
      </c>
      <c r="B577" s="348">
        <v>3265110</v>
      </c>
      <c r="C577" s="349" t="s">
        <v>168</v>
      </c>
      <c r="D577" s="349" t="s">
        <v>1094</v>
      </c>
      <c r="E577" s="349" t="s">
        <v>1456</v>
      </c>
      <c r="F577" s="350" t="s">
        <v>1466</v>
      </c>
    </row>
    <row r="578" spans="1:6" s="346" customFormat="1" ht="114.75">
      <c r="A578" s="347">
        <v>3</v>
      </c>
      <c r="B578" s="348">
        <v>3265201</v>
      </c>
      <c r="C578" s="349" t="s">
        <v>168</v>
      </c>
      <c r="D578" s="349" t="s">
        <v>1094</v>
      </c>
      <c r="E578" s="349" t="s">
        <v>1456</v>
      </c>
      <c r="F578" s="350" t="s">
        <v>1467</v>
      </c>
    </row>
    <row r="579" spans="1:6" s="346" customFormat="1" ht="63.75">
      <c r="A579" s="347">
        <v>3</v>
      </c>
      <c r="B579" s="348">
        <v>3266001</v>
      </c>
      <c r="C579" s="349" t="s">
        <v>168</v>
      </c>
      <c r="D579" s="349" t="s">
        <v>1094</v>
      </c>
      <c r="E579" s="349" t="s">
        <v>1468</v>
      </c>
      <c r="F579" s="350" t="s">
        <v>1469</v>
      </c>
    </row>
    <row r="580" spans="1:6" s="346" customFormat="1" ht="76.5">
      <c r="A580" s="347">
        <v>3</v>
      </c>
      <c r="B580" s="348">
        <v>3267001</v>
      </c>
      <c r="C580" s="349" t="s">
        <v>168</v>
      </c>
      <c r="D580" s="349" t="s">
        <v>1094</v>
      </c>
      <c r="E580" s="349" t="s">
        <v>1095</v>
      </c>
      <c r="F580" s="350" t="s">
        <v>1470</v>
      </c>
    </row>
    <row r="581" spans="1:6" s="346" customFormat="1" ht="38.25">
      <c r="A581" s="347">
        <v>3</v>
      </c>
      <c r="B581" s="348">
        <v>3267002</v>
      </c>
      <c r="C581" s="349" t="s">
        <v>168</v>
      </c>
      <c r="D581" s="349" t="s">
        <v>1094</v>
      </c>
      <c r="E581" s="349" t="s">
        <v>1095</v>
      </c>
      <c r="F581" s="350" t="s">
        <v>1471</v>
      </c>
    </row>
    <row r="582" spans="1:6" s="346" customFormat="1" ht="153">
      <c r="A582" s="347">
        <v>3</v>
      </c>
      <c r="B582" s="348">
        <v>3267003</v>
      </c>
      <c r="C582" s="349" t="s">
        <v>168</v>
      </c>
      <c r="D582" s="349" t="s">
        <v>1094</v>
      </c>
      <c r="E582" s="349" t="s">
        <v>1095</v>
      </c>
      <c r="F582" s="350" t="s">
        <v>1472</v>
      </c>
    </row>
    <row r="583" spans="1:6" s="346" customFormat="1" ht="51">
      <c r="A583" s="347">
        <v>3</v>
      </c>
      <c r="B583" s="348">
        <v>3271101</v>
      </c>
      <c r="C583" s="349" t="s">
        <v>168</v>
      </c>
      <c r="D583" s="349" t="s">
        <v>1473</v>
      </c>
      <c r="E583" s="349" t="s">
        <v>1474</v>
      </c>
      <c r="F583" s="350" t="s">
        <v>1475</v>
      </c>
    </row>
    <row r="584" spans="1:6" s="346" customFormat="1" ht="38.25">
      <c r="A584" s="347">
        <v>3</v>
      </c>
      <c r="B584" s="348">
        <v>3271102</v>
      </c>
      <c r="C584" s="349" t="s">
        <v>168</v>
      </c>
      <c r="D584" s="349" t="s">
        <v>1473</v>
      </c>
      <c r="E584" s="349" t="s">
        <v>1474</v>
      </c>
      <c r="F584" s="350" t="s">
        <v>1476</v>
      </c>
    </row>
    <row r="585" spans="1:6" s="346" customFormat="1" ht="38.25">
      <c r="A585" s="347">
        <v>3</v>
      </c>
      <c r="B585" s="348">
        <v>3271103</v>
      </c>
      <c r="C585" s="349" t="s">
        <v>168</v>
      </c>
      <c r="D585" s="349" t="s">
        <v>1473</v>
      </c>
      <c r="E585" s="349" t="s">
        <v>1474</v>
      </c>
      <c r="F585" s="350" t="s">
        <v>1477</v>
      </c>
    </row>
    <row r="586" spans="1:6" s="346" customFormat="1" ht="63.75">
      <c r="A586" s="347">
        <v>3</v>
      </c>
      <c r="B586" s="348">
        <v>3271201</v>
      </c>
      <c r="C586" s="349" t="s">
        <v>168</v>
      </c>
      <c r="D586" s="349" t="s">
        <v>1473</v>
      </c>
      <c r="E586" s="349" t="s">
        <v>1474</v>
      </c>
      <c r="F586" s="350" t="s">
        <v>1478</v>
      </c>
    </row>
    <row r="587" spans="1:6" s="346" customFormat="1" ht="102">
      <c r="A587" s="347">
        <v>3</v>
      </c>
      <c r="B587" s="348">
        <v>3273201</v>
      </c>
      <c r="C587" s="349" t="s">
        <v>168</v>
      </c>
      <c r="D587" s="349" t="s">
        <v>1473</v>
      </c>
      <c r="E587" s="349" t="s">
        <v>1479</v>
      </c>
      <c r="F587" s="350" t="s">
        <v>1480</v>
      </c>
    </row>
    <row r="588" spans="1:6" s="346" customFormat="1" ht="76.5">
      <c r="A588" s="347">
        <v>3</v>
      </c>
      <c r="B588" s="348">
        <v>3274001</v>
      </c>
      <c r="C588" s="349" t="s">
        <v>168</v>
      </c>
      <c r="D588" s="349" t="s">
        <v>1473</v>
      </c>
      <c r="E588" s="349" t="s">
        <v>1481</v>
      </c>
      <c r="F588" s="350" t="s">
        <v>1482</v>
      </c>
    </row>
    <row r="589" spans="1:6" s="346" customFormat="1" ht="76.5">
      <c r="A589" s="347">
        <v>3</v>
      </c>
      <c r="B589" s="348">
        <v>3274002</v>
      </c>
      <c r="C589" s="349" t="s">
        <v>168</v>
      </c>
      <c r="D589" s="349" t="s">
        <v>1473</v>
      </c>
      <c r="E589" s="349" t="s">
        <v>1481</v>
      </c>
      <c r="F589" s="350" t="s">
        <v>1483</v>
      </c>
    </row>
    <row r="590" spans="1:6" s="346" customFormat="1" ht="89.25">
      <c r="A590" s="347">
        <v>3</v>
      </c>
      <c r="B590" s="348">
        <v>3275001</v>
      </c>
      <c r="C590" s="349" t="s">
        <v>168</v>
      </c>
      <c r="D590" s="349" t="s">
        <v>1473</v>
      </c>
      <c r="E590" s="349" t="s">
        <v>1484</v>
      </c>
      <c r="F590" s="350" t="s">
        <v>1485</v>
      </c>
    </row>
    <row r="591" spans="1:6" s="346" customFormat="1" ht="25.5">
      <c r="A591" s="347">
        <v>3</v>
      </c>
      <c r="B591" s="348">
        <v>3275002</v>
      </c>
      <c r="C591" s="349" t="s">
        <v>168</v>
      </c>
      <c r="D591" s="349" t="s">
        <v>1473</v>
      </c>
      <c r="E591" s="349" t="s">
        <v>1484</v>
      </c>
      <c r="F591" s="350" t="s">
        <v>1486</v>
      </c>
    </row>
    <row r="592" spans="1:6" s="346" customFormat="1" ht="89.25">
      <c r="A592" s="347">
        <v>3</v>
      </c>
      <c r="B592" s="348">
        <v>3279001</v>
      </c>
      <c r="C592" s="349" t="s">
        <v>168</v>
      </c>
      <c r="D592" s="349" t="s">
        <v>1473</v>
      </c>
      <c r="E592" s="349" t="s">
        <v>1487</v>
      </c>
      <c r="F592" s="350" t="s">
        <v>1488</v>
      </c>
    </row>
    <row r="593" spans="1:6" s="346" customFormat="1" ht="102">
      <c r="A593" s="347">
        <v>3</v>
      </c>
      <c r="B593" s="348">
        <v>3279002</v>
      </c>
      <c r="C593" s="349" t="s">
        <v>168</v>
      </c>
      <c r="D593" s="349" t="s">
        <v>1473</v>
      </c>
      <c r="E593" s="349" t="s">
        <v>1487</v>
      </c>
      <c r="F593" s="350" t="s">
        <v>1489</v>
      </c>
    </row>
    <row r="594" spans="1:6" s="346" customFormat="1" ht="51">
      <c r="A594" s="347">
        <v>3</v>
      </c>
      <c r="B594" s="348">
        <v>3279003</v>
      </c>
      <c r="C594" s="349" t="s">
        <v>168</v>
      </c>
      <c r="D594" s="349" t="s">
        <v>1473</v>
      </c>
      <c r="E594" s="349" t="s">
        <v>1487</v>
      </c>
      <c r="F594" s="350" t="s">
        <v>1490</v>
      </c>
    </row>
    <row r="595" spans="1:6" s="346" customFormat="1" ht="89.25">
      <c r="A595" s="347">
        <v>3</v>
      </c>
      <c r="B595" s="348">
        <v>3279004</v>
      </c>
      <c r="C595" s="349" t="s">
        <v>168</v>
      </c>
      <c r="D595" s="349" t="s">
        <v>1473</v>
      </c>
      <c r="E595" s="349" t="s">
        <v>1487</v>
      </c>
      <c r="F595" s="350" t="s">
        <v>1491</v>
      </c>
    </row>
    <row r="596" spans="1:6" s="346" customFormat="1" ht="51">
      <c r="A596" s="347">
        <v>3</v>
      </c>
      <c r="B596" s="348">
        <v>3279005</v>
      </c>
      <c r="C596" s="349" t="s">
        <v>168</v>
      </c>
      <c r="D596" s="349" t="s">
        <v>1473</v>
      </c>
      <c r="E596" s="349" t="s">
        <v>1487</v>
      </c>
      <c r="F596" s="350" t="s">
        <v>1492</v>
      </c>
    </row>
    <row r="597" spans="1:6" s="346" customFormat="1" ht="63.75">
      <c r="A597" s="347">
        <v>3</v>
      </c>
      <c r="B597" s="348">
        <v>3279006</v>
      </c>
      <c r="C597" s="349" t="s">
        <v>168</v>
      </c>
      <c r="D597" s="349" t="s">
        <v>1473</v>
      </c>
      <c r="E597" s="349" t="s">
        <v>1487</v>
      </c>
      <c r="F597" s="350" t="s">
        <v>1493</v>
      </c>
    </row>
    <row r="598" spans="1:6" s="346" customFormat="1" ht="127.5">
      <c r="A598" s="347">
        <v>3</v>
      </c>
      <c r="B598" s="348">
        <v>3281701</v>
      </c>
      <c r="C598" s="349" t="s">
        <v>168</v>
      </c>
      <c r="D598" s="349" t="s">
        <v>1494</v>
      </c>
      <c r="E598" s="349" t="s">
        <v>1495</v>
      </c>
      <c r="F598" s="350" t="s">
        <v>1496</v>
      </c>
    </row>
    <row r="599" spans="1:6" s="346" customFormat="1" ht="25.5">
      <c r="A599" s="347">
        <v>3</v>
      </c>
      <c r="B599" s="348">
        <v>3281801</v>
      </c>
      <c r="C599" s="349" t="s">
        <v>168</v>
      </c>
      <c r="D599" s="349" t="s">
        <v>1494</v>
      </c>
      <c r="E599" s="349" t="s">
        <v>1495</v>
      </c>
      <c r="F599" s="350" t="s">
        <v>1497</v>
      </c>
    </row>
    <row r="600" spans="1:6" s="346" customFormat="1" ht="127.5">
      <c r="A600" s="347">
        <v>3</v>
      </c>
      <c r="B600" s="348">
        <v>3281901</v>
      </c>
      <c r="C600" s="349" t="s">
        <v>168</v>
      </c>
      <c r="D600" s="349" t="s">
        <v>1494</v>
      </c>
      <c r="E600" s="349" t="s">
        <v>1495</v>
      </c>
      <c r="F600" s="350" t="s">
        <v>1498</v>
      </c>
    </row>
    <row r="601" spans="1:6" s="346" customFormat="1" ht="38.25">
      <c r="A601" s="347">
        <v>3</v>
      </c>
      <c r="B601" s="348">
        <v>3281902</v>
      </c>
      <c r="C601" s="349" t="s">
        <v>168</v>
      </c>
      <c r="D601" s="349" t="s">
        <v>1494</v>
      </c>
      <c r="E601" s="349" t="s">
        <v>1495</v>
      </c>
      <c r="F601" s="350" t="s">
        <v>1499</v>
      </c>
    </row>
    <row r="602" spans="1:6" s="346" customFormat="1" ht="89.25">
      <c r="A602" s="347">
        <v>3</v>
      </c>
      <c r="B602" s="348">
        <v>3282101</v>
      </c>
      <c r="C602" s="349" t="s">
        <v>168</v>
      </c>
      <c r="D602" s="349" t="s">
        <v>1494</v>
      </c>
      <c r="E602" s="349" t="s">
        <v>1500</v>
      </c>
      <c r="F602" s="350" t="s">
        <v>1501</v>
      </c>
    </row>
    <row r="603" spans="1:6" s="346" customFormat="1" ht="63.75">
      <c r="A603" s="347">
        <v>3</v>
      </c>
      <c r="B603" s="348">
        <v>3282102</v>
      </c>
      <c r="C603" s="349" t="s">
        <v>168</v>
      </c>
      <c r="D603" s="349" t="s">
        <v>1494</v>
      </c>
      <c r="E603" s="349" t="s">
        <v>1500</v>
      </c>
      <c r="F603" s="350" t="s">
        <v>1502</v>
      </c>
    </row>
    <row r="604" spans="1:6" s="346" customFormat="1" ht="51">
      <c r="A604" s="347">
        <v>3</v>
      </c>
      <c r="B604" s="348">
        <v>3282201</v>
      </c>
      <c r="C604" s="349" t="s">
        <v>168</v>
      </c>
      <c r="D604" s="349" t="s">
        <v>1494</v>
      </c>
      <c r="E604" s="349" t="s">
        <v>1500</v>
      </c>
      <c r="F604" s="350" t="s">
        <v>1503</v>
      </c>
    </row>
    <row r="605" spans="1:6" s="346" customFormat="1" ht="76.5">
      <c r="A605" s="347">
        <v>3</v>
      </c>
      <c r="B605" s="348">
        <v>3282202</v>
      </c>
      <c r="C605" s="349" t="s">
        <v>168</v>
      </c>
      <c r="D605" s="349" t="s">
        <v>1494</v>
      </c>
      <c r="E605" s="349" t="s">
        <v>1500</v>
      </c>
      <c r="F605" s="350" t="s">
        <v>1504</v>
      </c>
    </row>
    <row r="606" spans="1:6" s="346" customFormat="1" ht="76.5">
      <c r="A606" s="347">
        <v>3</v>
      </c>
      <c r="B606" s="348">
        <v>3282203</v>
      </c>
      <c r="C606" s="349" t="s">
        <v>168</v>
      </c>
      <c r="D606" s="349" t="s">
        <v>1494</v>
      </c>
      <c r="E606" s="349" t="s">
        <v>1500</v>
      </c>
      <c r="F606" s="350" t="s">
        <v>1505</v>
      </c>
    </row>
    <row r="607" spans="1:6" s="346" customFormat="1" ht="76.5">
      <c r="A607" s="347">
        <v>3</v>
      </c>
      <c r="B607" s="348">
        <v>3282601</v>
      </c>
      <c r="C607" s="349" t="s">
        <v>168</v>
      </c>
      <c r="D607" s="349" t="s">
        <v>1494</v>
      </c>
      <c r="E607" s="349" t="s">
        <v>1500</v>
      </c>
      <c r="F607" s="350" t="s">
        <v>1506</v>
      </c>
    </row>
    <row r="608" spans="1:6" s="346" customFormat="1" ht="140.25">
      <c r="A608" s="347">
        <v>3</v>
      </c>
      <c r="B608" s="348">
        <v>3282901</v>
      </c>
      <c r="C608" s="349" t="s">
        <v>168</v>
      </c>
      <c r="D608" s="349" t="s">
        <v>1494</v>
      </c>
      <c r="E608" s="349" t="s">
        <v>1500</v>
      </c>
      <c r="F608" s="350" t="s">
        <v>1507</v>
      </c>
    </row>
    <row r="609" spans="1:6" s="346" customFormat="1" ht="25.5">
      <c r="A609" s="347">
        <v>3</v>
      </c>
      <c r="B609" s="348">
        <v>3282902</v>
      </c>
      <c r="C609" s="349" t="s">
        <v>168</v>
      </c>
      <c r="D609" s="349" t="s">
        <v>1494</v>
      </c>
      <c r="E609" s="349" t="s">
        <v>1500</v>
      </c>
      <c r="F609" s="350" t="s">
        <v>1508</v>
      </c>
    </row>
    <row r="610" spans="1:6" s="346" customFormat="1" ht="38.25">
      <c r="A610" s="347">
        <v>3</v>
      </c>
      <c r="B610" s="348">
        <v>3282903</v>
      </c>
      <c r="C610" s="349" t="s">
        <v>168</v>
      </c>
      <c r="D610" s="349" t="s">
        <v>1494</v>
      </c>
      <c r="E610" s="349" t="s">
        <v>1500</v>
      </c>
      <c r="F610" s="350" t="s">
        <v>1509</v>
      </c>
    </row>
    <row r="611" spans="1:6" s="346" customFormat="1" ht="127.5">
      <c r="A611" s="347">
        <v>3</v>
      </c>
      <c r="B611" s="348">
        <v>3292001</v>
      </c>
      <c r="C611" s="349" t="s">
        <v>168</v>
      </c>
      <c r="D611" s="349" t="s">
        <v>1510</v>
      </c>
      <c r="E611" s="349" t="s">
        <v>1511</v>
      </c>
      <c r="F611" s="350" t="s">
        <v>1512</v>
      </c>
    </row>
    <row r="612" spans="1:6" s="346" customFormat="1" ht="51">
      <c r="A612" s="347">
        <v>3</v>
      </c>
      <c r="B612" s="348">
        <v>3292002</v>
      </c>
      <c r="C612" s="349" t="s">
        <v>168</v>
      </c>
      <c r="D612" s="349" t="s">
        <v>1510</v>
      </c>
      <c r="E612" s="349" t="s">
        <v>1511</v>
      </c>
      <c r="F612" s="350" t="s">
        <v>1513</v>
      </c>
    </row>
    <row r="613" spans="1:6" s="346" customFormat="1" ht="25.5">
      <c r="A613" s="347">
        <v>3</v>
      </c>
      <c r="B613" s="348">
        <v>3309101</v>
      </c>
      <c r="C613" s="349" t="s">
        <v>168</v>
      </c>
      <c r="D613" s="349" t="s">
        <v>1514</v>
      </c>
      <c r="E613" s="349" t="s">
        <v>1515</v>
      </c>
      <c r="F613" s="350" t="s">
        <v>1516</v>
      </c>
    </row>
    <row r="614" spans="1:6" s="346" customFormat="1" ht="38.25">
      <c r="A614" s="347">
        <v>3</v>
      </c>
      <c r="B614" s="348">
        <v>3309201</v>
      </c>
      <c r="C614" s="349" t="s">
        <v>168</v>
      </c>
      <c r="D614" s="349" t="s">
        <v>1514</v>
      </c>
      <c r="E614" s="349" t="s">
        <v>1515</v>
      </c>
      <c r="F614" s="350" t="s">
        <v>1517</v>
      </c>
    </row>
    <row r="615" spans="1:6" s="346" customFormat="1" ht="25.5">
      <c r="A615" s="347">
        <v>3</v>
      </c>
      <c r="B615" s="348">
        <v>3309202</v>
      </c>
      <c r="C615" s="349" t="s">
        <v>168</v>
      </c>
      <c r="D615" s="349" t="s">
        <v>1514</v>
      </c>
      <c r="E615" s="349" t="s">
        <v>1515</v>
      </c>
      <c r="F615" s="350" t="s">
        <v>1518</v>
      </c>
    </row>
    <row r="616" spans="1:6" s="346" customFormat="1" ht="51">
      <c r="A616" s="347">
        <v>3</v>
      </c>
      <c r="B616" s="348">
        <v>3309901</v>
      </c>
      <c r="C616" s="349" t="s">
        <v>168</v>
      </c>
      <c r="D616" s="349" t="s">
        <v>1514</v>
      </c>
      <c r="E616" s="349" t="s">
        <v>1515</v>
      </c>
      <c r="F616" s="350" t="s">
        <v>1519</v>
      </c>
    </row>
    <row r="617" spans="1:6" s="346" customFormat="1" ht="76.5">
      <c r="A617" s="347">
        <v>3</v>
      </c>
      <c r="B617" s="348">
        <v>3311001</v>
      </c>
      <c r="C617" s="349" t="s">
        <v>168</v>
      </c>
      <c r="D617" s="349" t="s">
        <v>1099</v>
      </c>
      <c r="E617" s="349" t="s">
        <v>1100</v>
      </c>
      <c r="F617" s="350" t="s">
        <v>1520</v>
      </c>
    </row>
    <row r="618" spans="1:6" s="346" customFormat="1" ht="25.5">
      <c r="A618" s="347">
        <v>3</v>
      </c>
      <c r="B618" s="348">
        <v>3312001</v>
      </c>
      <c r="C618" s="349" t="s">
        <v>168</v>
      </c>
      <c r="D618" s="349" t="s">
        <v>1099</v>
      </c>
      <c r="E618" s="349" t="s">
        <v>1521</v>
      </c>
      <c r="F618" s="350" t="s">
        <v>1522</v>
      </c>
    </row>
    <row r="619" spans="1:6" s="346" customFormat="1" ht="25.5">
      <c r="A619" s="347">
        <v>3</v>
      </c>
      <c r="B619" s="348">
        <v>3321001</v>
      </c>
      <c r="C619" s="349" t="s">
        <v>168</v>
      </c>
      <c r="D619" s="349" t="s">
        <v>1103</v>
      </c>
      <c r="E619" s="349" t="s">
        <v>1523</v>
      </c>
      <c r="F619" s="350" t="s">
        <v>1524</v>
      </c>
    </row>
    <row r="620" spans="1:6" s="346" customFormat="1" ht="25.5">
      <c r="A620" s="347">
        <v>3</v>
      </c>
      <c r="B620" s="348">
        <v>3321002</v>
      </c>
      <c r="C620" s="349" t="s">
        <v>168</v>
      </c>
      <c r="D620" s="349" t="s">
        <v>1103</v>
      </c>
      <c r="E620" s="349" t="s">
        <v>1523</v>
      </c>
      <c r="F620" s="350" t="s">
        <v>1525</v>
      </c>
    </row>
    <row r="621" spans="1:6" s="346" customFormat="1" ht="25.5">
      <c r="A621" s="347">
        <v>3</v>
      </c>
      <c r="B621" s="348">
        <v>3321003</v>
      </c>
      <c r="C621" s="349" t="s">
        <v>168</v>
      </c>
      <c r="D621" s="349" t="s">
        <v>1103</v>
      </c>
      <c r="E621" s="349" t="s">
        <v>1523</v>
      </c>
      <c r="F621" s="350" t="s">
        <v>1526</v>
      </c>
    </row>
    <row r="622" spans="1:6" s="346" customFormat="1" ht="89.25">
      <c r="A622" s="347">
        <v>3</v>
      </c>
      <c r="B622" s="348">
        <v>3322001</v>
      </c>
      <c r="C622" s="349" t="s">
        <v>168</v>
      </c>
      <c r="D622" s="349" t="s">
        <v>1103</v>
      </c>
      <c r="E622" s="349" t="s">
        <v>1104</v>
      </c>
      <c r="F622" s="350" t="s">
        <v>1527</v>
      </c>
    </row>
    <row r="623" spans="1:6" s="346" customFormat="1" ht="25.5">
      <c r="A623" s="347">
        <v>3</v>
      </c>
      <c r="B623" s="348">
        <v>3322002</v>
      </c>
      <c r="C623" s="349" t="s">
        <v>168</v>
      </c>
      <c r="D623" s="349" t="s">
        <v>1103</v>
      </c>
      <c r="E623" s="349" t="s">
        <v>1104</v>
      </c>
      <c r="F623" s="350" t="s">
        <v>1528</v>
      </c>
    </row>
    <row r="624" spans="1:6" s="346" customFormat="1" ht="76.5">
      <c r="A624" s="347">
        <v>3</v>
      </c>
      <c r="B624" s="348">
        <v>3322003</v>
      </c>
      <c r="C624" s="349" t="s">
        <v>168</v>
      </c>
      <c r="D624" s="349" t="s">
        <v>1103</v>
      </c>
      <c r="E624" s="349" t="s">
        <v>1104</v>
      </c>
      <c r="F624" s="350" t="s">
        <v>1529</v>
      </c>
    </row>
    <row r="625" spans="1:6" s="346" customFormat="1" ht="63.75">
      <c r="A625" s="347">
        <v>3</v>
      </c>
      <c r="B625" s="348">
        <v>3324001</v>
      </c>
      <c r="C625" s="349" t="s">
        <v>168</v>
      </c>
      <c r="D625" s="349" t="s">
        <v>1103</v>
      </c>
      <c r="E625" s="349" t="s">
        <v>1530</v>
      </c>
      <c r="F625" s="350" t="s">
        <v>1531</v>
      </c>
    </row>
    <row r="626" spans="1:6" s="346" customFormat="1" ht="38.25">
      <c r="A626" s="347">
        <v>3</v>
      </c>
      <c r="B626" s="348">
        <v>3324002</v>
      </c>
      <c r="C626" s="349" t="s">
        <v>168</v>
      </c>
      <c r="D626" s="349" t="s">
        <v>1103</v>
      </c>
      <c r="E626" s="349" t="s">
        <v>1530</v>
      </c>
      <c r="F626" s="350" t="s">
        <v>1532</v>
      </c>
    </row>
    <row r="627" spans="1:6" s="346" customFormat="1" ht="25.5">
      <c r="A627" s="347">
        <v>3</v>
      </c>
      <c r="B627" s="348">
        <v>3324003</v>
      </c>
      <c r="C627" s="349" t="s">
        <v>168</v>
      </c>
      <c r="D627" s="349" t="s">
        <v>1103</v>
      </c>
      <c r="E627" s="349" t="s">
        <v>1530</v>
      </c>
      <c r="F627" s="350" t="s">
        <v>1533</v>
      </c>
    </row>
    <row r="628" spans="1:6" s="346" customFormat="1" ht="51">
      <c r="A628" s="347">
        <v>3</v>
      </c>
      <c r="B628" s="348">
        <v>3325001</v>
      </c>
      <c r="C628" s="349" t="s">
        <v>168</v>
      </c>
      <c r="D628" s="349" t="s">
        <v>1103</v>
      </c>
      <c r="E628" s="349" t="s">
        <v>1534</v>
      </c>
      <c r="F628" s="350" t="s">
        <v>1535</v>
      </c>
    </row>
    <row r="629" spans="1:6" s="346" customFormat="1" ht="63.75">
      <c r="A629" s="347">
        <v>3</v>
      </c>
      <c r="B629" s="348">
        <v>3325002</v>
      </c>
      <c r="C629" s="349" t="s">
        <v>168</v>
      </c>
      <c r="D629" s="349" t="s">
        <v>1103</v>
      </c>
      <c r="E629" s="349" t="s">
        <v>1534</v>
      </c>
      <c r="F629" s="350" t="s">
        <v>1536</v>
      </c>
    </row>
    <row r="630" spans="1:6" s="346" customFormat="1" ht="89.25">
      <c r="A630" s="347">
        <v>3</v>
      </c>
      <c r="B630" s="348">
        <v>3325003</v>
      </c>
      <c r="C630" s="349" t="s">
        <v>168</v>
      </c>
      <c r="D630" s="349" t="s">
        <v>1103</v>
      </c>
      <c r="E630" s="349" t="s">
        <v>1534</v>
      </c>
      <c r="F630" s="350" t="s">
        <v>1537</v>
      </c>
    </row>
    <row r="631" spans="1:6" s="346" customFormat="1" ht="63.75">
      <c r="A631" s="347">
        <v>3</v>
      </c>
      <c r="B631" s="348">
        <v>3325004</v>
      </c>
      <c r="C631" s="349" t="s">
        <v>168</v>
      </c>
      <c r="D631" s="349" t="s">
        <v>1103</v>
      </c>
      <c r="E631" s="349" t="s">
        <v>1534</v>
      </c>
      <c r="F631" s="350" t="s">
        <v>1538</v>
      </c>
    </row>
    <row r="632" spans="1:6" s="346" customFormat="1" ht="38.25">
      <c r="A632" s="347">
        <v>3</v>
      </c>
      <c r="B632" s="348">
        <v>3325005</v>
      </c>
      <c r="C632" s="349" t="s">
        <v>168</v>
      </c>
      <c r="D632" s="349" t="s">
        <v>1103</v>
      </c>
      <c r="E632" s="349" t="s">
        <v>1534</v>
      </c>
      <c r="F632" s="350" t="s">
        <v>1539</v>
      </c>
    </row>
    <row r="633" spans="1:6" s="346" customFormat="1" ht="38.25">
      <c r="A633" s="347">
        <v>3</v>
      </c>
      <c r="B633" s="348">
        <v>3325006</v>
      </c>
      <c r="C633" s="349" t="s">
        <v>168</v>
      </c>
      <c r="D633" s="349" t="s">
        <v>1103</v>
      </c>
      <c r="E633" s="349" t="s">
        <v>1534</v>
      </c>
      <c r="F633" s="350" t="s">
        <v>1540</v>
      </c>
    </row>
    <row r="634" spans="1:6" s="346" customFormat="1" ht="102">
      <c r="A634" s="347">
        <v>3</v>
      </c>
      <c r="B634" s="348">
        <v>3325007</v>
      </c>
      <c r="C634" s="349" t="s">
        <v>168</v>
      </c>
      <c r="D634" s="349" t="s">
        <v>1103</v>
      </c>
      <c r="E634" s="349" t="s">
        <v>1534</v>
      </c>
      <c r="F634" s="350" t="s">
        <v>1541</v>
      </c>
    </row>
    <row r="635" spans="1:6" s="346" customFormat="1" ht="114.75">
      <c r="A635" s="347">
        <v>3</v>
      </c>
      <c r="B635" s="348">
        <v>3325008</v>
      </c>
      <c r="C635" s="349" t="s">
        <v>168</v>
      </c>
      <c r="D635" s="349" t="s">
        <v>1103</v>
      </c>
      <c r="E635" s="349" t="s">
        <v>1534</v>
      </c>
      <c r="F635" s="350" t="s">
        <v>1542</v>
      </c>
    </row>
    <row r="636" spans="1:6" s="346" customFormat="1" ht="191.25">
      <c r="A636" s="347">
        <v>3</v>
      </c>
      <c r="B636" s="348">
        <v>3329001</v>
      </c>
      <c r="C636" s="349" t="s">
        <v>168</v>
      </c>
      <c r="D636" s="349" t="s">
        <v>1103</v>
      </c>
      <c r="E636" s="349" t="s">
        <v>1112</v>
      </c>
      <c r="F636" s="350" t="s">
        <v>1543</v>
      </c>
    </row>
    <row r="637" spans="1:6" s="346" customFormat="1" ht="102">
      <c r="A637" s="347">
        <v>3</v>
      </c>
      <c r="B637" s="348">
        <v>3329002</v>
      </c>
      <c r="C637" s="349" t="s">
        <v>168</v>
      </c>
      <c r="D637" s="349" t="s">
        <v>1103</v>
      </c>
      <c r="E637" s="349" t="s">
        <v>1112</v>
      </c>
      <c r="F637" s="350" t="s">
        <v>1544</v>
      </c>
    </row>
    <row r="638" spans="1:6" s="346" customFormat="1" ht="51">
      <c r="A638" s="347">
        <v>3</v>
      </c>
      <c r="B638" s="348">
        <v>3329003</v>
      </c>
      <c r="C638" s="349" t="s">
        <v>168</v>
      </c>
      <c r="D638" s="349" t="s">
        <v>1103</v>
      </c>
      <c r="E638" s="349" t="s">
        <v>1112</v>
      </c>
      <c r="F638" s="350" t="s">
        <v>1545</v>
      </c>
    </row>
    <row r="639" spans="1:6" s="346" customFormat="1" ht="25.5">
      <c r="A639" s="347">
        <v>3</v>
      </c>
      <c r="B639" s="348">
        <v>3329004</v>
      </c>
      <c r="C639" s="349" t="s">
        <v>168</v>
      </c>
      <c r="D639" s="349" t="s">
        <v>1103</v>
      </c>
      <c r="E639" s="349" t="s">
        <v>1112</v>
      </c>
      <c r="F639" s="350" t="s">
        <v>1546</v>
      </c>
    </row>
    <row r="640" spans="1:6" s="346" customFormat="1" ht="38.25">
      <c r="A640" s="347">
        <v>3</v>
      </c>
      <c r="B640" s="348">
        <v>3329005</v>
      </c>
      <c r="C640" s="349" t="s">
        <v>168</v>
      </c>
      <c r="D640" s="349" t="s">
        <v>1103</v>
      </c>
      <c r="E640" s="349" t="s">
        <v>1112</v>
      </c>
      <c r="F640" s="350" t="s">
        <v>1547</v>
      </c>
    </row>
    <row r="641" spans="1:6" s="346" customFormat="1" ht="25.5">
      <c r="A641" s="347">
        <v>3</v>
      </c>
      <c r="B641" s="348">
        <v>3331101</v>
      </c>
      <c r="C641" s="349" t="s">
        <v>168</v>
      </c>
      <c r="D641" s="349" t="s">
        <v>1114</v>
      </c>
      <c r="E641" s="349" t="s">
        <v>1115</v>
      </c>
      <c r="F641" s="350" t="s">
        <v>1548</v>
      </c>
    </row>
    <row r="642" spans="1:6" s="346" customFormat="1" ht="38.25">
      <c r="A642" s="347">
        <v>3</v>
      </c>
      <c r="B642" s="348">
        <v>3331201</v>
      </c>
      <c r="C642" s="349" t="s">
        <v>168</v>
      </c>
      <c r="D642" s="349" t="s">
        <v>1114</v>
      </c>
      <c r="E642" s="349" t="s">
        <v>1115</v>
      </c>
      <c r="F642" s="350" t="s">
        <v>1549</v>
      </c>
    </row>
    <row r="643" spans="1:6" s="346" customFormat="1" ht="51">
      <c r="A643" s="347">
        <v>3</v>
      </c>
      <c r="B643" s="348">
        <v>3331301</v>
      </c>
      <c r="C643" s="349" t="s">
        <v>168</v>
      </c>
      <c r="D643" s="349" t="s">
        <v>1114</v>
      </c>
      <c r="E643" s="349" t="s">
        <v>1115</v>
      </c>
      <c r="F643" s="350" t="s">
        <v>1550</v>
      </c>
    </row>
    <row r="644" spans="1:6" s="346" customFormat="1" ht="38.25">
      <c r="A644" s="347">
        <v>3</v>
      </c>
      <c r="B644" s="348">
        <v>3331401</v>
      </c>
      <c r="C644" s="349" t="s">
        <v>168</v>
      </c>
      <c r="D644" s="349" t="s">
        <v>1114</v>
      </c>
      <c r="E644" s="349" t="s">
        <v>1115</v>
      </c>
      <c r="F644" s="350" t="s">
        <v>1551</v>
      </c>
    </row>
    <row r="645" spans="1:6" s="346" customFormat="1" ht="25.5">
      <c r="A645" s="347">
        <v>3</v>
      </c>
      <c r="B645" s="348">
        <v>3353001</v>
      </c>
      <c r="C645" s="349" t="s">
        <v>1552</v>
      </c>
      <c r="D645" s="349" t="s">
        <v>1553</v>
      </c>
      <c r="E645" s="349" t="s">
        <v>1554</v>
      </c>
      <c r="F645" s="350" t="s">
        <v>1555</v>
      </c>
    </row>
    <row r="646" spans="1:6" s="346" customFormat="1" ht="63.75">
      <c r="A646" s="347">
        <v>3</v>
      </c>
      <c r="B646" s="348">
        <v>3360001</v>
      </c>
      <c r="C646" s="349" t="s">
        <v>1556</v>
      </c>
      <c r="D646" s="349" t="s">
        <v>1557</v>
      </c>
      <c r="E646" s="349" t="s">
        <v>1557</v>
      </c>
      <c r="F646" s="350" t="s">
        <v>1558</v>
      </c>
    </row>
    <row r="647" spans="1:6" s="346" customFormat="1" ht="63.75">
      <c r="A647" s="347">
        <v>3</v>
      </c>
      <c r="B647" s="348">
        <v>3360002</v>
      </c>
      <c r="C647" s="349" t="s">
        <v>1556</v>
      </c>
      <c r="D647" s="349" t="s">
        <v>1557</v>
      </c>
      <c r="E647" s="349" t="s">
        <v>1557</v>
      </c>
      <c r="F647" s="350" t="s">
        <v>1559</v>
      </c>
    </row>
    <row r="648" spans="1:6" s="346" customFormat="1" ht="63.75">
      <c r="A648" s="347">
        <v>3</v>
      </c>
      <c r="B648" s="348">
        <v>3381101</v>
      </c>
      <c r="C648" s="349" t="s">
        <v>1556</v>
      </c>
      <c r="D648" s="349" t="s">
        <v>1560</v>
      </c>
      <c r="E648" s="349" t="s">
        <v>1561</v>
      </c>
      <c r="F648" s="350" t="s">
        <v>1562</v>
      </c>
    </row>
    <row r="649" spans="1:6" s="346" customFormat="1" ht="63.75">
      <c r="A649" s="347">
        <v>3</v>
      </c>
      <c r="B649" s="348">
        <v>3381102</v>
      </c>
      <c r="C649" s="349" t="s">
        <v>1556</v>
      </c>
      <c r="D649" s="349" t="s">
        <v>1560</v>
      </c>
      <c r="E649" s="349" t="s">
        <v>1561</v>
      </c>
      <c r="F649" s="350" t="s">
        <v>1563</v>
      </c>
    </row>
    <row r="650" spans="1:6" s="346" customFormat="1" ht="63.75">
      <c r="A650" s="347">
        <v>3</v>
      </c>
      <c r="B650" s="348">
        <v>3382101</v>
      </c>
      <c r="C650" s="349" t="s">
        <v>1556</v>
      </c>
      <c r="D650" s="349" t="s">
        <v>1560</v>
      </c>
      <c r="E650" s="349" t="s">
        <v>1564</v>
      </c>
      <c r="F650" s="350" t="s">
        <v>1565</v>
      </c>
    </row>
    <row r="651" spans="1:6" s="346" customFormat="1" ht="63.75">
      <c r="A651" s="347">
        <v>3</v>
      </c>
      <c r="B651" s="348">
        <v>3383001</v>
      </c>
      <c r="C651" s="349" t="s">
        <v>1556</v>
      </c>
      <c r="D651" s="349" t="s">
        <v>1560</v>
      </c>
      <c r="E651" s="349" t="s">
        <v>1566</v>
      </c>
      <c r="F651" s="350" t="s">
        <v>1567</v>
      </c>
    </row>
    <row r="652" spans="1:6" s="346" customFormat="1" ht="38.25">
      <c r="A652" s="347">
        <v>3</v>
      </c>
      <c r="B652" s="348">
        <v>3432101</v>
      </c>
      <c r="C652" s="349" t="s">
        <v>1122</v>
      </c>
      <c r="D652" s="349" t="s">
        <v>1123</v>
      </c>
      <c r="E652" s="349" t="s">
        <v>1568</v>
      </c>
      <c r="F652" s="350" t="s">
        <v>1569</v>
      </c>
    </row>
    <row r="653" spans="1:6" s="346" customFormat="1" ht="38.25">
      <c r="A653" s="347">
        <v>3</v>
      </c>
      <c r="B653" s="348">
        <v>3432201</v>
      </c>
      <c r="C653" s="349" t="s">
        <v>1122</v>
      </c>
      <c r="D653" s="349" t="s">
        <v>1123</v>
      </c>
      <c r="E653" s="349" t="s">
        <v>1568</v>
      </c>
      <c r="F653" s="350" t="s">
        <v>1570</v>
      </c>
    </row>
    <row r="654" spans="1:6" s="346" customFormat="1" ht="38.25">
      <c r="A654" s="347">
        <v>3</v>
      </c>
      <c r="B654" s="348">
        <v>3432202</v>
      </c>
      <c r="C654" s="349" t="s">
        <v>1122</v>
      </c>
      <c r="D654" s="349" t="s">
        <v>1123</v>
      </c>
      <c r="E654" s="349" t="s">
        <v>1568</v>
      </c>
      <c r="F654" s="350" t="s">
        <v>1571</v>
      </c>
    </row>
    <row r="655" spans="1:6" s="346" customFormat="1" ht="38.25">
      <c r="A655" s="347">
        <v>3</v>
      </c>
      <c r="B655" s="348">
        <v>3433001</v>
      </c>
      <c r="C655" s="349" t="s">
        <v>1122</v>
      </c>
      <c r="D655" s="349" t="s">
        <v>1123</v>
      </c>
      <c r="E655" s="349" t="s">
        <v>1124</v>
      </c>
      <c r="F655" s="350" t="s">
        <v>1572</v>
      </c>
    </row>
    <row r="656" spans="1:6" s="346" customFormat="1" ht="51">
      <c r="A656" s="347">
        <v>3</v>
      </c>
      <c r="B656" s="348">
        <v>3452001</v>
      </c>
      <c r="C656" s="349" t="s">
        <v>666</v>
      </c>
      <c r="D656" s="349" t="s">
        <v>667</v>
      </c>
      <c r="E656" s="349" t="s">
        <v>1573</v>
      </c>
      <c r="F656" s="350" t="s">
        <v>1574</v>
      </c>
    </row>
    <row r="657" spans="1:6" s="346" customFormat="1" ht="51">
      <c r="A657" s="347">
        <v>3</v>
      </c>
      <c r="B657" s="348">
        <v>3453001</v>
      </c>
      <c r="C657" s="349" t="s">
        <v>666</v>
      </c>
      <c r="D657" s="349" t="s">
        <v>667</v>
      </c>
      <c r="E657" s="349" t="s">
        <v>1575</v>
      </c>
      <c r="F657" s="350" t="s">
        <v>1576</v>
      </c>
    </row>
    <row r="658" spans="1:6" s="346" customFormat="1" ht="38.25">
      <c r="A658" s="347">
        <v>3</v>
      </c>
      <c r="B658" s="348">
        <v>3461001</v>
      </c>
      <c r="C658" s="349" t="s">
        <v>666</v>
      </c>
      <c r="D658" s="349" t="s">
        <v>671</v>
      </c>
      <c r="E658" s="349" t="s">
        <v>672</v>
      </c>
      <c r="F658" s="350" t="s">
        <v>1577</v>
      </c>
    </row>
    <row r="659" spans="1:6" s="346" customFormat="1" ht="38.25">
      <c r="A659" s="347">
        <v>3</v>
      </c>
      <c r="B659" s="348">
        <v>3466101</v>
      </c>
      <c r="C659" s="349" t="s">
        <v>666</v>
      </c>
      <c r="D659" s="349" t="s">
        <v>671</v>
      </c>
      <c r="E659" s="349" t="s">
        <v>694</v>
      </c>
      <c r="F659" s="350" t="s">
        <v>1578</v>
      </c>
    </row>
    <row r="660" spans="1:6" s="346" customFormat="1" ht="51">
      <c r="A660" s="347">
        <v>3</v>
      </c>
      <c r="B660" s="348">
        <v>3466501</v>
      </c>
      <c r="C660" s="349" t="s">
        <v>666</v>
      </c>
      <c r="D660" s="349" t="s">
        <v>671</v>
      </c>
      <c r="E660" s="349" t="s">
        <v>694</v>
      </c>
      <c r="F660" s="350" t="s">
        <v>1579</v>
      </c>
    </row>
    <row r="661" spans="1:6" s="346" customFormat="1" ht="51">
      <c r="A661" s="347">
        <v>3</v>
      </c>
      <c r="B661" s="348">
        <v>3473101</v>
      </c>
      <c r="C661" s="349" t="s">
        <v>666</v>
      </c>
      <c r="D661" s="349" t="s">
        <v>701</v>
      </c>
      <c r="E661" s="349" t="s">
        <v>713</v>
      </c>
      <c r="F661" s="350" t="s">
        <v>1580</v>
      </c>
    </row>
    <row r="662" spans="1:6" s="346" customFormat="1" ht="51">
      <c r="A662" s="347">
        <v>3</v>
      </c>
      <c r="B662" s="348">
        <v>3475201</v>
      </c>
      <c r="C662" s="349" t="s">
        <v>666</v>
      </c>
      <c r="D662" s="349" t="s">
        <v>701</v>
      </c>
      <c r="E662" s="349" t="s">
        <v>718</v>
      </c>
      <c r="F662" s="350" t="s">
        <v>1581</v>
      </c>
    </row>
    <row r="663" spans="1:6" s="346" customFormat="1" ht="51">
      <c r="A663" s="347">
        <v>3</v>
      </c>
      <c r="B663" s="348">
        <v>3475901</v>
      </c>
      <c r="C663" s="349" t="s">
        <v>666</v>
      </c>
      <c r="D663" s="349" t="s">
        <v>701</v>
      </c>
      <c r="E663" s="349" t="s">
        <v>718</v>
      </c>
      <c r="F663" s="350" t="s">
        <v>1582</v>
      </c>
    </row>
    <row r="664" spans="1:6" s="346" customFormat="1" ht="25.5">
      <c r="A664" s="347">
        <v>3</v>
      </c>
      <c r="B664" s="348">
        <v>3492301</v>
      </c>
      <c r="C664" s="349" t="s">
        <v>1146</v>
      </c>
      <c r="D664" s="349" t="s">
        <v>1583</v>
      </c>
      <c r="E664" s="349" t="s">
        <v>1584</v>
      </c>
      <c r="F664" s="350" t="s">
        <v>1585</v>
      </c>
    </row>
    <row r="665" spans="1:6" s="346" customFormat="1" ht="38.25">
      <c r="A665" s="347">
        <v>3</v>
      </c>
      <c r="B665" s="348">
        <v>3521001</v>
      </c>
      <c r="C665" s="349" t="s">
        <v>1146</v>
      </c>
      <c r="D665" s="349" t="s">
        <v>1147</v>
      </c>
      <c r="E665" s="349" t="s">
        <v>1148</v>
      </c>
      <c r="F665" s="350" t="s">
        <v>1586</v>
      </c>
    </row>
    <row r="666" spans="1:6" s="346" customFormat="1" ht="25.5">
      <c r="A666" s="347">
        <v>3</v>
      </c>
      <c r="B666" s="348">
        <v>3522401</v>
      </c>
      <c r="C666" s="349" t="s">
        <v>1146</v>
      </c>
      <c r="D666" s="349" t="s">
        <v>1147</v>
      </c>
      <c r="E666" s="349" t="s">
        <v>1150</v>
      </c>
      <c r="F666" s="350" t="s">
        <v>1587</v>
      </c>
    </row>
    <row r="667" spans="1:6" s="346" customFormat="1" ht="51">
      <c r="A667" s="347">
        <v>3</v>
      </c>
      <c r="B667" s="348">
        <v>3551101</v>
      </c>
      <c r="C667" s="349" t="s">
        <v>746</v>
      </c>
      <c r="D667" s="349" t="s">
        <v>1152</v>
      </c>
      <c r="E667" s="349" t="s">
        <v>1153</v>
      </c>
      <c r="F667" s="350" t="s">
        <v>1588</v>
      </c>
    </row>
    <row r="668" spans="1:6" s="346" customFormat="1" ht="12.75">
      <c r="A668" s="347">
        <v>3</v>
      </c>
      <c r="B668" s="348">
        <v>3551901</v>
      </c>
      <c r="C668" s="349" t="s">
        <v>746</v>
      </c>
      <c r="D668" s="349" t="s">
        <v>1152</v>
      </c>
      <c r="E668" s="349" t="s">
        <v>1153</v>
      </c>
      <c r="F668" s="350" t="s">
        <v>1589</v>
      </c>
    </row>
    <row r="669" spans="1:6" s="346" customFormat="1" ht="25.5">
      <c r="A669" s="347">
        <v>3</v>
      </c>
      <c r="B669" s="348">
        <v>3559001</v>
      </c>
      <c r="C669" s="349" t="s">
        <v>746</v>
      </c>
      <c r="D669" s="349" t="s">
        <v>1152</v>
      </c>
      <c r="E669" s="349" t="s">
        <v>1163</v>
      </c>
      <c r="F669" s="350" t="s">
        <v>1590</v>
      </c>
    </row>
    <row r="670" spans="1:6" s="346" customFormat="1" ht="38.25">
      <c r="A670" s="347">
        <v>3</v>
      </c>
      <c r="B670" s="348">
        <v>3561101</v>
      </c>
      <c r="C670" s="349" t="s">
        <v>746</v>
      </c>
      <c r="D670" s="349" t="s">
        <v>747</v>
      </c>
      <c r="E670" s="349" t="s">
        <v>748</v>
      </c>
      <c r="F670" s="350" t="s">
        <v>1591</v>
      </c>
    </row>
    <row r="671" spans="1:6" s="346" customFormat="1" ht="51">
      <c r="A671" s="347">
        <v>3</v>
      </c>
      <c r="B671" s="348">
        <v>3561201</v>
      </c>
      <c r="C671" s="349" t="s">
        <v>746</v>
      </c>
      <c r="D671" s="349" t="s">
        <v>747</v>
      </c>
      <c r="E671" s="349" t="s">
        <v>748</v>
      </c>
      <c r="F671" s="350" t="s">
        <v>1592</v>
      </c>
    </row>
    <row r="672" spans="1:6" s="346" customFormat="1" ht="51">
      <c r="A672" s="347">
        <v>3</v>
      </c>
      <c r="B672" s="348">
        <v>3561901</v>
      </c>
      <c r="C672" s="349" t="s">
        <v>746</v>
      </c>
      <c r="D672" s="349" t="s">
        <v>747</v>
      </c>
      <c r="E672" s="349" t="s">
        <v>748</v>
      </c>
      <c r="F672" s="350" t="s">
        <v>1593</v>
      </c>
    </row>
    <row r="673" spans="1:6" s="346" customFormat="1" ht="25.5">
      <c r="A673" s="347">
        <v>3</v>
      </c>
      <c r="B673" s="348">
        <v>3562101</v>
      </c>
      <c r="C673" s="349" t="s">
        <v>746</v>
      </c>
      <c r="D673" s="349" t="s">
        <v>747</v>
      </c>
      <c r="E673" s="349" t="s">
        <v>1594</v>
      </c>
      <c r="F673" s="350" t="s">
        <v>1595</v>
      </c>
    </row>
    <row r="674" spans="1:6" s="346" customFormat="1" ht="76.5">
      <c r="A674" s="347">
        <v>3</v>
      </c>
      <c r="B674" s="348">
        <v>3562901</v>
      </c>
      <c r="C674" s="349" t="s">
        <v>746</v>
      </c>
      <c r="D674" s="349" t="s">
        <v>747</v>
      </c>
      <c r="E674" s="349" t="s">
        <v>1594</v>
      </c>
      <c r="F674" s="350" t="s">
        <v>1596</v>
      </c>
    </row>
    <row r="675" spans="1:6" s="346" customFormat="1" ht="25.5">
      <c r="A675" s="347">
        <v>3</v>
      </c>
      <c r="B675" s="348">
        <v>3581101</v>
      </c>
      <c r="C675" s="349" t="s">
        <v>750</v>
      </c>
      <c r="D675" s="349" t="s">
        <v>751</v>
      </c>
      <c r="E675" s="349" t="s">
        <v>1597</v>
      </c>
      <c r="F675" s="350" t="s">
        <v>1598</v>
      </c>
    </row>
    <row r="676" spans="1:6" s="346" customFormat="1" ht="38.25">
      <c r="A676" s="347">
        <v>3</v>
      </c>
      <c r="B676" s="348">
        <v>3581201</v>
      </c>
      <c r="C676" s="349" t="s">
        <v>750</v>
      </c>
      <c r="D676" s="349" t="s">
        <v>751</v>
      </c>
      <c r="E676" s="349" t="s">
        <v>1597</v>
      </c>
      <c r="F676" s="350" t="s">
        <v>1599</v>
      </c>
    </row>
    <row r="677" spans="1:6" s="346" customFormat="1" ht="76.5">
      <c r="A677" s="347">
        <v>3</v>
      </c>
      <c r="B677" s="348">
        <v>3581301</v>
      </c>
      <c r="C677" s="349" t="s">
        <v>750</v>
      </c>
      <c r="D677" s="349" t="s">
        <v>751</v>
      </c>
      <c r="E677" s="349" t="s">
        <v>1597</v>
      </c>
      <c r="F677" s="350" t="s">
        <v>1600</v>
      </c>
    </row>
    <row r="678" spans="1:6" s="346" customFormat="1" ht="76.5">
      <c r="A678" s="347">
        <v>3</v>
      </c>
      <c r="B678" s="348">
        <v>3581901</v>
      </c>
      <c r="C678" s="349" t="s">
        <v>750</v>
      </c>
      <c r="D678" s="349" t="s">
        <v>751</v>
      </c>
      <c r="E678" s="349" t="s">
        <v>1597</v>
      </c>
      <c r="F678" s="350" t="s">
        <v>1601</v>
      </c>
    </row>
    <row r="679" spans="1:6" s="346" customFormat="1" ht="38.25">
      <c r="A679" s="347">
        <v>3</v>
      </c>
      <c r="B679" s="348">
        <v>3592001</v>
      </c>
      <c r="C679" s="349" t="s">
        <v>750</v>
      </c>
      <c r="D679" s="349" t="s">
        <v>1168</v>
      </c>
      <c r="E679" s="349" t="s">
        <v>1175</v>
      </c>
      <c r="F679" s="350" t="s">
        <v>1602</v>
      </c>
    </row>
    <row r="680" spans="1:6" s="346" customFormat="1" ht="38.25">
      <c r="A680" s="347">
        <v>3</v>
      </c>
      <c r="B680" s="348">
        <v>3611001</v>
      </c>
      <c r="C680" s="349" t="s">
        <v>750</v>
      </c>
      <c r="D680" s="349" t="s">
        <v>1183</v>
      </c>
      <c r="E680" s="349" t="s">
        <v>1603</v>
      </c>
      <c r="F680" s="350" t="s">
        <v>1604</v>
      </c>
    </row>
    <row r="681" spans="1:6" s="346" customFormat="1" ht="25.5">
      <c r="A681" s="347">
        <v>3</v>
      </c>
      <c r="B681" s="348">
        <v>3611002</v>
      </c>
      <c r="C681" s="349" t="s">
        <v>750</v>
      </c>
      <c r="D681" s="349" t="s">
        <v>1183</v>
      </c>
      <c r="E681" s="349" t="s">
        <v>1603</v>
      </c>
      <c r="F681" s="350" t="s">
        <v>1605</v>
      </c>
    </row>
    <row r="682" spans="1:6" s="346" customFormat="1" ht="51">
      <c r="A682" s="347">
        <v>3</v>
      </c>
      <c r="B682" s="348">
        <v>3611003</v>
      </c>
      <c r="C682" s="349" t="s">
        <v>750</v>
      </c>
      <c r="D682" s="349" t="s">
        <v>1183</v>
      </c>
      <c r="E682" s="349" t="s">
        <v>1603</v>
      </c>
      <c r="F682" s="350" t="s">
        <v>1606</v>
      </c>
    </row>
    <row r="683" spans="1:6" s="346" customFormat="1" ht="114.75">
      <c r="A683" s="347">
        <v>3</v>
      </c>
      <c r="B683" s="348">
        <v>3612001</v>
      </c>
      <c r="C683" s="349" t="s">
        <v>750</v>
      </c>
      <c r="D683" s="349" t="s">
        <v>1183</v>
      </c>
      <c r="E683" s="349" t="s">
        <v>1607</v>
      </c>
      <c r="F683" s="350" t="s">
        <v>1608</v>
      </c>
    </row>
    <row r="684" spans="1:6" s="346" customFormat="1" ht="165.75">
      <c r="A684" s="347">
        <v>3</v>
      </c>
      <c r="B684" s="348">
        <v>3619001</v>
      </c>
      <c r="C684" s="349" t="s">
        <v>750</v>
      </c>
      <c r="D684" s="349" t="s">
        <v>1183</v>
      </c>
      <c r="E684" s="349" t="s">
        <v>1186</v>
      </c>
      <c r="F684" s="350" t="s">
        <v>1609</v>
      </c>
    </row>
    <row r="685" spans="1:6" s="346" customFormat="1" ht="51">
      <c r="A685" s="347">
        <v>3</v>
      </c>
      <c r="B685" s="348">
        <v>3711001</v>
      </c>
      <c r="C685" s="349" t="s">
        <v>811</v>
      </c>
      <c r="D685" s="349" t="s">
        <v>822</v>
      </c>
      <c r="E685" s="349" t="s">
        <v>823</v>
      </c>
      <c r="F685" s="350" t="s">
        <v>1610</v>
      </c>
    </row>
    <row r="686" spans="1:6" s="346" customFormat="1" ht="38.25">
      <c r="A686" s="347">
        <v>3</v>
      </c>
      <c r="B686" s="348">
        <v>3711002</v>
      </c>
      <c r="C686" s="349" t="s">
        <v>811</v>
      </c>
      <c r="D686" s="349" t="s">
        <v>822</v>
      </c>
      <c r="E686" s="349" t="s">
        <v>823</v>
      </c>
      <c r="F686" s="350" t="s">
        <v>1611</v>
      </c>
    </row>
    <row r="687" spans="1:6" s="346" customFormat="1" ht="51">
      <c r="A687" s="347">
        <v>3</v>
      </c>
      <c r="B687" s="348">
        <v>3721001</v>
      </c>
      <c r="C687" s="349" t="s">
        <v>811</v>
      </c>
      <c r="D687" s="349" t="s">
        <v>825</v>
      </c>
      <c r="E687" s="349" t="s">
        <v>826</v>
      </c>
      <c r="F687" s="350" t="s">
        <v>1612</v>
      </c>
    </row>
    <row r="688" spans="1:6" s="346" customFormat="1" ht="51">
      <c r="A688" s="347">
        <v>3</v>
      </c>
      <c r="B688" s="348">
        <v>3722001</v>
      </c>
      <c r="C688" s="349" t="s">
        <v>811</v>
      </c>
      <c r="D688" s="349" t="s">
        <v>825</v>
      </c>
      <c r="E688" s="349" t="s">
        <v>1613</v>
      </c>
      <c r="F688" s="350" t="s">
        <v>1614</v>
      </c>
    </row>
    <row r="689" spans="1:6" s="346" customFormat="1" ht="25.5">
      <c r="A689" s="347">
        <v>3</v>
      </c>
      <c r="B689" s="348">
        <v>3741001</v>
      </c>
      <c r="C689" s="349" t="s">
        <v>811</v>
      </c>
      <c r="D689" s="349" t="s">
        <v>833</v>
      </c>
      <c r="E689" s="349" t="s">
        <v>1200</v>
      </c>
      <c r="F689" s="350" t="s">
        <v>1615</v>
      </c>
    </row>
    <row r="690" spans="1:6" s="346" customFormat="1" ht="25.5">
      <c r="A690" s="347">
        <v>3</v>
      </c>
      <c r="B690" s="348">
        <v>3772101</v>
      </c>
      <c r="C690" s="349" t="s">
        <v>836</v>
      </c>
      <c r="D690" s="349" t="s">
        <v>837</v>
      </c>
      <c r="E690" s="349" t="s">
        <v>838</v>
      </c>
      <c r="F690" s="350" t="s">
        <v>1616</v>
      </c>
    </row>
    <row r="691" spans="1:6" s="346" customFormat="1" ht="63.75">
      <c r="A691" s="347">
        <v>3</v>
      </c>
      <c r="B691" s="348">
        <v>3782001</v>
      </c>
      <c r="C691" s="349" t="s">
        <v>836</v>
      </c>
      <c r="D691" s="349" t="s">
        <v>844</v>
      </c>
      <c r="E691" s="349" t="s">
        <v>1617</v>
      </c>
      <c r="F691" s="350" t="s">
        <v>1618</v>
      </c>
    </row>
    <row r="692" spans="1:6" s="346" customFormat="1" ht="76.5">
      <c r="A692" s="347">
        <v>3</v>
      </c>
      <c r="B692" s="348">
        <v>3783001</v>
      </c>
      <c r="C692" s="349" t="s">
        <v>836</v>
      </c>
      <c r="D692" s="349" t="s">
        <v>844</v>
      </c>
      <c r="E692" s="349" t="s">
        <v>1619</v>
      </c>
      <c r="F692" s="350" t="s">
        <v>1620</v>
      </c>
    </row>
    <row r="693" spans="1:6" s="346" customFormat="1" ht="63.75">
      <c r="A693" s="347">
        <v>3</v>
      </c>
      <c r="B693" s="348">
        <v>3813001</v>
      </c>
      <c r="C693" s="349" t="s">
        <v>836</v>
      </c>
      <c r="D693" s="349" t="s">
        <v>1225</v>
      </c>
      <c r="E693" s="349" t="s">
        <v>1231</v>
      </c>
      <c r="F693" s="350" t="s">
        <v>1621</v>
      </c>
    </row>
    <row r="694" spans="1:6" s="346" customFormat="1" ht="51">
      <c r="A694" s="347">
        <v>3</v>
      </c>
      <c r="B694" s="348">
        <v>3829201</v>
      </c>
      <c r="C694" s="349" t="s">
        <v>836</v>
      </c>
      <c r="D694" s="349" t="s">
        <v>855</v>
      </c>
      <c r="E694" s="349" t="s">
        <v>860</v>
      </c>
      <c r="F694" s="350" t="s">
        <v>1622</v>
      </c>
    </row>
    <row r="695" spans="1:6" s="346" customFormat="1" ht="25.5">
      <c r="A695" s="347">
        <v>3</v>
      </c>
      <c r="B695" s="348">
        <v>3855901</v>
      </c>
      <c r="C695" s="349" t="s">
        <v>878</v>
      </c>
      <c r="D695" s="349" t="s">
        <v>879</v>
      </c>
      <c r="E695" s="349" t="s">
        <v>891</v>
      </c>
      <c r="F695" s="350" t="s">
        <v>1623</v>
      </c>
    </row>
    <row r="696" spans="1:6" s="346" customFormat="1" ht="127.5">
      <c r="A696" s="347">
        <v>3</v>
      </c>
      <c r="B696" s="348">
        <v>3861001</v>
      </c>
      <c r="C696" s="349" t="s">
        <v>897</v>
      </c>
      <c r="D696" s="349" t="s">
        <v>1246</v>
      </c>
      <c r="E696" s="349" t="s">
        <v>1624</v>
      </c>
      <c r="F696" s="350" t="s">
        <v>1625</v>
      </c>
    </row>
    <row r="697" spans="1:6" s="346" customFormat="1" ht="51">
      <c r="A697" s="347">
        <v>3</v>
      </c>
      <c r="B697" s="348">
        <v>3869101</v>
      </c>
      <c r="C697" s="349" t="s">
        <v>897</v>
      </c>
      <c r="D697" s="349" t="s">
        <v>1246</v>
      </c>
      <c r="E697" s="349" t="s">
        <v>1626</v>
      </c>
      <c r="F697" s="350" t="s">
        <v>1627</v>
      </c>
    </row>
    <row r="698" spans="1:6" s="346" customFormat="1" ht="140.25">
      <c r="A698" s="347">
        <v>3</v>
      </c>
      <c r="B698" s="348">
        <v>3869201</v>
      </c>
      <c r="C698" s="349" t="s">
        <v>897</v>
      </c>
      <c r="D698" s="349" t="s">
        <v>1246</v>
      </c>
      <c r="E698" s="349" t="s">
        <v>1626</v>
      </c>
      <c r="F698" s="350" t="s">
        <v>1628</v>
      </c>
    </row>
    <row r="699" spans="1:6" s="346" customFormat="1" ht="38.25">
      <c r="A699" s="347">
        <v>3</v>
      </c>
      <c r="B699" s="348">
        <v>3869202</v>
      </c>
      <c r="C699" s="349" t="s">
        <v>897</v>
      </c>
      <c r="D699" s="349" t="s">
        <v>1246</v>
      </c>
      <c r="E699" s="349" t="s">
        <v>1626</v>
      </c>
      <c r="F699" s="350" t="s">
        <v>1629</v>
      </c>
    </row>
    <row r="700" spans="1:6" s="346" customFormat="1" ht="89.25">
      <c r="A700" s="347">
        <v>3</v>
      </c>
      <c r="B700" s="348">
        <v>3900701</v>
      </c>
      <c r="C700" s="349" t="s">
        <v>903</v>
      </c>
      <c r="D700" s="349" t="s">
        <v>904</v>
      </c>
      <c r="E700" s="349" t="s">
        <v>904</v>
      </c>
      <c r="F700" s="350" t="s">
        <v>1630</v>
      </c>
    </row>
    <row r="701" spans="1:6" s="346" customFormat="1" ht="25.5">
      <c r="A701" s="347">
        <v>3</v>
      </c>
      <c r="B701" s="348">
        <v>3900801</v>
      </c>
      <c r="C701" s="349" t="s">
        <v>903</v>
      </c>
      <c r="D701" s="349" t="s">
        <v>904</v>
      </c>
      <c r="E701" s="349" t="s">
        <v>904</v>
      </c>
      <c r="F701" s="350" t="s">
        <v>1631</v>
      </c>
    </row>
    <row r="702" spans="1:6" s="346" customFormat="1" ht="63.75">
      <c r="A702" s="347">
        <v>3</v>
      </c>
      <c r="B702" s="348">
        <v>3910301</v>
      </c>
      <c r="C702" s="349" t="s">
        <v>903</v>
      </c>
      <c r="D702" s="349" t="s">
        <v>908</v>
      </c>
      <c r="E702" s="349" t="s">
        <v>908</v>
      </c>
      <c r="F702" s="350" t="s">
        <v>1632</v>
      </c>
    </row>
    <row r="703" spans="1:6" s="346" customFormat="1" ht="102">
      <c r="A703" s="347">
        <v>3</v>
      </c>
      <c r="B703" s="348">
        <v>3931101</v>
      </c>
      <c r="C703" s="349" t="s">
        <v>903</v>
      </c>
      <c r="D703" s="349" t="s">
        <v>1265</v>
      </c>
      <c r="E703" s="349" t="s">
        <v>1266</v>
      </c>
      <c r="F703" s="350" t="s">
        <v>1633</v>
      </c>
    </row>
    <row r="704" spans="1:6" s="346" customFormat="1" ht="25.5">
      <c r="A704" s="347">
        <v>3</v>
      </c>
      <c r="B704" s="348">
        <v>3931201</v>
      </c>
      <c r="C704" s="349" t="s">
        <v>903</v>
      </c>
      <c r="D704" s="349" t="s">
        <v>1265</v>
      </c>
      <c r="E704" s="349" t="s">
        <v>1266</v>
      </c>
      <c r="F704" s="350" t="s">
        <v>1634</v>
      </c>
    </row>
    <row r="705" spans="1:6" s="346" customFormat="1" ht="25.5">
      <c r="A705" s="347">
        <v>3</v>
      </c>
      <c r="B705" s="348">
        <v>3931202</v>
      </c>
      <c r="C705" s="349" t="s">
        <v>903</v>
      </c>
      <c r="D705" s="349" t="s">
        <v>1265</v>
      </c>
      <c r="E705" s="349" t="s">
        <v>1266</v>
      </c>
      <c r="F705" s="350" t="s">
        <v>1635</v>
      </c>
    </row>
    <row r="706" spans="1:6" s="346" customFormat="1" ht="38.25">
      <c r="A706" s="347">
        <v>3</v>
      </c>
      <c r="B706" s="348">
        <v>3931901</v>
      </c>
      <c r="C706" s="349" t="s">
        <v>903</v>
      </c>
      <c r="D706" s="349" t="s">
        <v>1265</v>
      </c>
      <c r="E706" s="349" t="s">
        <v>1266</v>
      </c>
      <c r="F706" s="350" t="s">
        <v>1636</v>
      </c>
    </row>
    <row r="707" spans="1:6" s="346" customFormat="1" ht="25.5">
      <c r="A707" s="347">
        <v>3</v>
      </c>
      <c r="B707" s="348">
        <v>3931902</v>
      </c>
      <c r="C707" s="349" t="s">
        <v>903</v>
      </c>
      <c r="D707" s="349" t="s">
        <v>1265</v>
      </c>
      <c r="E707" s="349" t="s">
        <v>1266</v>
      </c>
      <c r="F707" s="350" t="s">
        <v>1637</v>
      </c>
    </row>
    <row r="708" spans="1:6" s="346" customFormat="1" ht="38.25">
      <c r="A708" s="347">
        <v>3</v>
      </c>
      <c r="B708" s="348">
        <v>3931903</v>
      </c>
      <c r="C708" s="349" t="s">
        <v>903</v>
      </c>
      <c r="D708" s="349" t="s">
        <v>1265</v>
      </c>
      <c r="E708" s="349" t="s">
        <v>1266</v>
      </c>
      <c r="F708" s="350" t="s">
        <v>1638</v>
      </c>
    </row>
    <row r="709" spans="1:6" s="346" customFormat="1" ht="51">
      <c r="A709" s="347">
        <v>3</v>
      </c>
      <c r="B709" s="348">
        <v>3932101</v>
      </c>
      <c r="C709" s="349" t="s">
        <v>903</v>
      </c>
      <c r="D709" s="349" t="s">
        <v>1265</v>
      </c>
      <c r="E709" s="349" t="s">
        <v>1268</v>
      </c>
      <c r="F709" s="350" t="s">
        <v>1639</v>
      </c>
    </row>
    <row r="710" spans="1:6" s="346" customFormat="1" ht="63.75">
      <c r="A710" s="347">
        <v>3</v>
      </c>
      <c r="B710" s="348">
        <v>3932901</v>
      </c>
      <c r="C710" s="349" t="s">
        <v>903</v>
      </c>
      <c r="D710" s="349" t="s">
        <v>1265</v>
      </c>
      <c r="E710" s="349" t="s">
        <v>1268</v>
      </c>
      <c r="F710" s="350" t="s">
        <v>1640</v>
      </c>
    </row>
    <row r="711" spans="1:6" s="346" customFormat="1" ht="63.75">
      <c r="A711" s="347">
        <v>3</v>
      </c>
      <c r="B711" s="348">
        <v>3942001</v>
      </c>
      <c r="C711" s="349" t="s">
        <v>169</v>
      </c>
      <c r="D711" s="349" t="s">
        <v>913</v>
      </c>
      <c r="E711" s="349" t="s">
        <v>1641</v>
      </c>
      <c r="F711" s="350" t="s">
        <v>1642</v>
      </c>
    </row>
    <row r="712" spans="1:6" s="346" customFormat="1" ht="63.75">
      <c r="A712" s="347">
        <v>3</v>
      </c>
      <c r="B712" s="348">
        <v>3949201</v>
      </c>
      <c r="C712" s="349" t="s">
        <v>169</v>
      </c>
      <c r="D712" s="349" t="s">
        <v>913</v>
      </c>
      <c r="E712" s="349" t="s">
        <v>917</v>
      </c>
      <c r="F712" s="350" t="s">
        <v>1643</v>
      </c>
    </row>
    <row r="713" spans="1:6" s="346" customFormat="1" ht="102">
      <c r="A713" s="347">
        <v>3</v>
      </c>
      <c r="B713" s="348">
        <v>3960101</v>
      </c>
      <c r="C713" s="349" t="s">
        <v>169</v>
      </c>
      <c r="D713" s="349" t="s">
        <v>926</v>
      </c>
      <c r="E713" s="349" t="s">
        <v>926</v>
      </c>
      <c r="F713" s="350" t="s">
        <v>1644</v>
      </c>
    </row>
    <row r="714" spans="1:6" s="346" customFormat="1" ht="12.75">
      <c r="A714" s="347">
        <v>3</v>
      </c>
      <c r="B714" s="348">
        <v>3960301</v>
      </c>
      <c r="C714" s="349" t="s">
        <v>169</v>
      </c>
      <c r="D714" s="349" t="s">
        <v>926</v>
      </c>
      <c r="E714" s="349" t="s">
        <v>926</v>
      </c>
      <c r="F714" s="350" t="s">
        <v>1645</v>
      </c>
    </row>
    <row r="715" spans="1:6" s="346" customFormat="1" ht="12.75">
      <c r="A715" s="347">
        <v>3</v>
      </c>
      <c r="B715" s="348">
        <v>3960901</v>
      </c>
      <c r="C715" s="349" t="s">
        <v>169</v>
      </c>
      <c r="D715" s="349" t="s">
        <v>926</v>
      </c>
      <c r="E715" s="349" t="s">
        <v>926</v>
      </c>
      <c r="F715" s="350" t="s">
        <v>1646</v>
      </c>
    </row>
    <row r="716" spans="1:6" s="346" customFormat="1" ht="76.5">
      <c r="A716" s="347">
        <v>3</v>
      </c>
      <c r="B716" s="348">
        <v>3970001</v>
      </c>
      <c r="C716" s="349" t="s">
        <v>934</v>
      </c>
      <c r="D716" s="349" t="s">
        <v>935</v>
      </c>
      <c r="E716" s="349" t="s">
        <v>935</v>
      </c>
      <c r="F716" s="350" t="s">
        <v>1647</v>
      </c>
    </row>
    <row r="717" spans="1:6" s="346" customFormat="1" ht="89.25">
      <c r="A717" s="347">
        <v>3</v>
      </c>
      <c r="B717" s="348">
        <v>3990001</v>
      </c>
      <c r="C717" s="349" t="s">
        <v>1648</v>
      </c>
      <c r="D717" s="349" t="s">
        <v>1649</v>
      </c>
      <c r="E717" s="349" t="s">
        <v>1649</v>
      </c>
      <c r="F717" s="350" t="s">
        <v>1650</v>
      </c>
    </row>
    <row r="718" spans="1:6" s="346" customFormat="1" ht="25.5">
      <c r="A718" s="347">
        <v>4</v>
      </c>
      <c r="B718" s="348">
        <v>4012401</v>
      </c>
      <c r="C718" s="349" t="s">
        <v>938</v>
      </c>
      <c r="D718" s="349" t="s">
        <v>939</v>
      </c>
      <c r="E718" s="349" t="s">
        <v>951</v>
      </c>
      <c r="F718" s="350" t="s">
        <v>1651</v>
      </c>
    </row>
    <row r="719" spans="1:6" s="346" customFormat="1" ht="25.5">
      <c r="A719" s="347">
        <v>4</v>
      </c>
      <c r="B719" s="348">
        <v>4016101</v>
      </c>
      <c r="C719" s="349" t="s">
        <v>938</v>
      </c>
      <c r="D719" s="349" t="s">
        <v>939</v>
      </c>
      <c r="E719" s="349" t="s">
        <v>980</v>
      </c>
      <c r="F719" s="350" t="s">
        <v>1652</v>
      </c>
    </row>
    <row r="720" spans="1:6" s="346" customFormat="1" ht="38.25">
      <c r="A720" s="347">
        <v>4</v>
      </c>
      <c r="B720" s="348">
        <v>4031101</v>
      </c>
      <c r="C720" s="349" t="s">
        <v>938</v>
      </c>
      <c r="D720" s="349" t="s">
        <v>1011</v>
      </c>
      <c r="E720" s="349" t="s">
        <v>1653</v>
      </c>
      <c r="F720" s="350" t="s">
        <v>1654</v>
      </c>
    </row>
    <row r="721" spans="1:6" s="346" customFormat="1" ht="25.5">
      <c r="A721" s="347">
        <v>4</v>
      </c>
      <c r="B721" s="348">
        <v>4031102</v>
      </c>
      <c r="C721" s="349" t="s">
        <v>938</v>
      </c>
      <c r="D721" s="349" t="s">
        <v>1011</v>
      </c>
      <c r="E721" s="349" t="s">
        <v>1653</v>
      </c>
      <c r="F721" s="350" t="s">
        <v>1655</v>
      </c>
    </row>
    <row r="722" spans="1:6" s="346" customFormat="1" ht="25.5">
      <c r="A722" s="347">
        <v>4</v>
      </c>
      <c r="B722" s="348">
        <v>4031201</v>
      </c>
      <c r="C722" s="349" t="s">
        <v>938</v>
      </c>
      <c r="D722" s="349" t="s">
        <v>1011</v>
      </c>
      <c r="E722" s="349" t="s">
        <v>1653</v>
      </c>
      <c r="F722" s="350" t="s">
        <v>1656</v>
      </c>
    </row>
    <row r="723" spans="1:6" s="346" customFormat="1" ht="25.5">
      <c r="A723" s="347">
        <v>4</v>
      </c>
      <c r="B723" s="348">
        <v>4031202</v>
      </c>
      <c r="C723" s="349" t="s">
        <v>938</v>
      </c>
      <c r="D723" s="349" t="s">
        <v>1011</v>
      </c>
      <c r="E723" s="349" t="s">
        <v>1653</v>
      </c>
      <c r="F723" s="350" t="s">
        <v>1657</v>
      </c>
    </row>
    <row r="724" spans="1:6" s="346" customFormat="1" ht="25.5">
      <c r="A724" s="347">
        <v>4</v>
      </c>
      <c r="B724" s="348">
        <v>4072901</v>
      </c>
      <c r="C724" s="349" t="s">
        <v>1283</v>
      </c>
      <c r="D724" s="349" t="s">
        <v>1658</v>
      </c>
      <c r="E724" s="349" t="s">
        <v>1659</v>
      </c>
      <c r="F724" s="350" t="s">
        <v>1660</v>
      </c>
    </row>
    <row r="725" spans="1:6" s="346" customFormat="1" ht="25.5">
      <c r="A725" s="347">
        <v>4</v>
      </c>
      <c r="B725" s="348">
        <v>4089901</v>
      </c>
      <c r="C725" s="349" t="s">
        <v>1283</v>
      </c>
      <c r="D725" s="349" t="s">
        <v>1284</v>
      </c>
      <c r="E725" s="349" t="s">
        <v>1285</v>
      </c>
      <c r="F725" s="350" t="s">
        <v>1661</v>
      </c>
    </row>
    <row r="726" spans="1:6" s="346" customFormat="1" ht="38.25">
      <c r="A726" s="347">
        <v>4</v>
      </c>
      <c r="B726" s="348">
        <v>4101101</v>
      </c>
      <c r="C726" s="349" t="s">
        <v>168</v>
      </c>
      <c r="D726" s="349" t="s">
        <v>1019</v>
      </c>
      <c r="E726" s="349" t="s">
        <v>1020</v>
      </c>
      <c r="F726" s="350" t="s">
        <v>1662</v>
      </c>
    </row>
    <row r="727" spans="1:6" s="346" customFormat="1" ht="25.5">
      <c r="A727" s="347">
        <v>4</v>
      </c>
      <c r="B727" s="348">
        <v>4101102</v>
      </c>
      <c r="C727" s="349" t="s">
        <v>168</v>
      </c>
      <c r="D727" s="349" t="s">
        <v>1019</v>
      </c>
      <c r="E727" s="349" t="s">
        <v>1020</v>
      </c>
      <c r="F727" s="350" t="s">
        <v>1663</v>
      </c>
    </row>
    <row r="728" spans="1:6" s="346" customFormat="1" ht="25.5">
      <c r="A728" s="347">
        <v>4</v>
      </c>
      <c r="B728" s="348">
        <v>4101103</v>
      </c>
      <c r="C728" s="349" t="s">
        <v>168</v>
      </c>
      <c r="D728" s="349" t="s">
        <v>1019</v>
      </c>
      <c r="E728" s="349" t="s">
        <v>1020</v>
      </c>
      <c r="F728" s="350" t="s">
        <v>1664</v>
      </c>
    </row>
    <row r="729" spans="1:6" s="346" customFormat="1" ht="25.5">
      <c r="A729" s="347">
        <v>4</v>
      </c>
      <c r="B729" s="348">
        <v>4103001</v>
      </c>
      <c r="C729" s="349" t="s">
        <v>168</v>
      </c>
      <c r="D729" s="349" t="s">
        <v>1019</v>
      </c>
      <c r="E729" s="349" t="s">
        <v>1665</v>
      </c>
      <c r="F729" s="350" t="s">
        <v>1666</v>
      </c>
    </row>
    <row r="730" spans="1:6" s="346" customFormat="1" ht="25.5">
      <c r="A730" s="347">
        <v>4</v>
      </c>
      <c r="B730" s="348">
        <v>4103002</v>
      </c>
      <c r="C730" s="349" t="s">
        <v>168</v>
      </c>
      <c r="D730" s="349" t="s">
        <v>1019</v>
      </c>
      <c r="E730" s="349" t="s">
        <v>1665</v>
      </c>
      <c r="F730" s="350" t="s">
        <v>1667</v>
      </c>
    </row>
    <row r="731" spans="1:6" s="346" customFormat="1" ht="25.5">
      <c r="A731" s="347">
        <v>4</v>
      </c>
      <c r="B731" s="348">
        <v>4103003</v>
      </c>
      <c r="C731" s="349" t="s">
        <v>168</v>
      </c>
      <c r="D731" s="349" t="s">
        <v>1019</v>
      </c>
      <c r="E731" s="349" t="s">
        <v>1665</v>
      </c>
      <c r="F731" s="350" t="s">
        <v>1668</v>
      </c>
    </row>
    <row r="732" spans="1:6" s="346" customFormat="1" ht="25.5">
      <c r="A732" s="347">
        <v>4</v>
      </c>
      <c r="B732" s="348">
        <v>4103004</v>
      </c>
      <c r="C732" s="349" t="s">
        <v>168</v>
      </c>
      <c r="D732" s="349" t="s">
        <v>1019</v>
      </c>
      <c r="E732" s="349" t="s">
        <v>1665</v>
      </c>
      <c r="F732" s="350" t="s">
        <v>1669</v>
      </c>
    </row>
    <row r="733" spans="1:6" s="346" customFormat="1" ht="38.25">
      <c r="A733" s="347">
        <v>4</v>
      </c>
      <c r="B733" s="348">
        <v>4103005</v>
      </c>
      <c r="C733" s="349" t="s">
        <v>168</v>
      </c>
      <c r="D733" s="349" t="s">
        <v>1019</v>
      </c>
      <c r="E733" s="349" t="s">
        <v>1665</v>
      </c>
      <c r="F733" s="350" t="s">
        <v>1670</v>
      </c>
    </row>
    <row r="734" spans="1:6" s="346" customFormat="1" ht="25.5">
      <c r="A734" s="347">
        <v>4</v>
      </c>
      <c r="B734" s="348">
        <v>4106301</v>
      </c>
      <c r="C734" s="349" t="s">
        <v>168</v>
      </c>
      <c r="D734" s="349" t="s">
        <v>1019</v>
      </c>
      <c r="E734" s="349" t="s">
        <v>1304</v>
      </c>
      <c r="F734" s="350" t="s">
        <v>1671</v>
      </c>
    </row>
    <row r="735" spans="1:6" s="346" customFormat="1" ht="25.5">
      <c r="A735" s="347">
        <v>4</v>
      </c>
      <c r="B735" s="348">
        <v>4107101</v>
      </c>
      <c r="C735" s="349" t="s">
        <v>168</v>
      </c>
      <c r="D735" s="349" t="s">
        <v>1019</v>
      </c>
      <c r="E735" s="349" t="s">
        <v>1308</v>
      </c>
      <c r="F735" s="350" t="s">
        <v>1672</v>
      </c>
    </row>
    <row r="736" spans="1:6" s="346" customFormat="1" ht="25.5">
      <c r="A736" s="347">
        <v>4</v>
      </c>
      <c r="B736" s="348">
        <v>4107102</v>
      </c>
      <c r="C736" s="349" t="s">
        <v>168</v>
      </c>
      <c r="D736" s="349" t="s">
        <v>1019</v>
      </c>
      <c r="E736" s="349" t="s">
        <v>1308</v>
      </c>
      <c r="F736" s="350" t="s">
        <v>1673</v>
      </c>
    </row>
    <row r="737" spans="1:6" s="346" customFormat="1" ht="38.25">
      <c r="A737" s="347">
        <v>4</v>
      </c>
      <c r="B737" s="348">
        <v>4110101</v>
      </c>
      <c r="C737" s="349" t="s">
        <v>168</v>
      </c>
      <c r="D737" s="349" t="s">
        <v>1329</v>
      </c>
      <c r="E737" s="349" t="s">
        <v>1329</v>
      </c>
      <c r="F737" s="350" t="s">
        <v>1674</v>
      </c>
    </row>
    <row r="738" spans="1:6" s="346" customFormat="1" ht="25.5">
      <c r="A738" s="347">
        <v>4</v>
      </c>
      <c r="B738" s="348">
        <v>4110301</v>
      </c>
      <c r="C738" s="349" t="s">
        <v>168</v>
      </c>
      <c r="D738" s="349" t="s">
        <v>1329</v>
      </c>
      <c r="E738" s="349" t="s">
        <v>1329</v>
      </c>
      <c r="F738" s="350" t="s">
        <v>1675</v>
      </c>
    </row>
    <row r="739" spans="1:6" s="346" customFormat="1" ht="25.5">
      <c r="A739" s="347">
        <v>4</v>
      </c>
      <c r="B739" s="348">
        <v>4110302</v>
      </c>
      <c r="C739" s="349" t="s">
        <v>168</v>
      </c>
      <c r="D739" s="349" t="s">
        <v>1329</v>
      </c>
      <c r="E739" s="349" t="s">
        <v>1329</v>
      </c>
      <c r="F739" s="350" t="s">
        <v>1676</v>
      </c>
    </row>
    <row r="740" spans="1:6" s="346" customFormat="1" ht="51">
      <c r="A740" s="347">
        <v>4</v>
      </c>
      <c r="B740" s="348">
        <v>4131101</v>
      </c>
      <c r="C740" s="349" t="s">
        <v>168</v>
      </c>
      <c r="D740" s="349" t="s">
        <v>657</v>
      </c>
      <c r="E740" s="349" t="s">
        <v>658</v>
      </c>
      <c r="F740" s="350" t="s">
        <v>1677</v>
      </c>
    </row>
    <row r="741" spans="1:6" s="346" customFormat="1" ht="25.5">
      <c r="A741" s="347">
        <v>4</v>
      </c>
      <c r="B741" s="348">
        <v>4131102</v>
      </c>
      <c r="C741" s="349" t="s">
        <v>168</v>
      </c>
      <c r="D741" s="349" t="s">
        <v>657</v>
      </c>
      <c r="E741" s="349" t="s">
        <v>658</v>
      </c>
      <c r="F741" s="350" t="s">
        <v>1678</v>
      </c>
    </row>
    <row r="742" spans="1:6" s="346" customFormat="1" ht="38.25">
      <c r="A742" s="347">
        <v>4</v>
      </c>
      <c r="B742" s="348">
        <v>4131201</v>
      </c>
      <c r="C742" s="349" t="s">
        <v>168</v>
      </c>
      <c r="D742" s="349" t="s">
        <v>657</v>
      </c>
      <c r="E742" s="349" t="s">
        <v>658</v>
      </c>
      <c r="F742" s="350" t="s">
        <v>1679</v>
      </c>
    </row>
    <row r="743" spans="1:6" s="346" customFormat="1" ht="38.25">
      <c r="A743" s="347">
        <v>4</v>
      </c>
      <c r="B743" s="348">
        <v>4131202</v>
      </c>
      <c r="C743" s="349" t="s">
        <v>168</v>
      </c>
      <c r="D743" s="349" t="s">
        <v>657</v>
      </c>
      <c r="E743" s="349" t="s">
        <v>658</v>
      </c>
      <c r="F743" s="350" t="s">
        <v>1680</v>
      </c>
    </row>
    <row r="744" spans="1:6" s="346" customFormat="1" ht="25.5">
      <c r="A744" s="347">
        <v>4</v>
      </c>
      <c r="B744" s="348">
        <v>4131203</v>
      </c>
      <c r="C744" s="349" t="s">
        <v>168</v>
      </c>
      <c r="D744" s="349" t="s">
        <v>657</v>
      </c>
      <c r="E744" s="349" t="s">
        <v>658</v>
      </c>
      <c r="F744" s="350" t="s">
        <v>1681</v>
      </c>
    </row>
    <row r="745" spans="1:6" s="346" customFormat="1" ht="38.25">
      <c r="A745" s="347">
        <v>4</v>
      </c>
      <c r="B745" s="348">
        <v>4131204</v>
      </c>
      <c r="C745" s="349" t="s">
        <v>168</v>
      </c>
      <c r="D745" s="349" t="s">
        <v>657</v>
      </c>
      <c r="E745" s="349" t="s">
        <v>658</v>
      </c>
      <c r="F745" s="350" t="s">
        <v>1682</v>
      </c>
    </row>
    <row r="746" spans="1:6" s="346" customFormat="1" ht="12.75">
      <c r="A746" s="347">
        <v>4</v>
      </c>
      <c r="B746" s="348">
        <v>4131301</v>
      </c>
      <c r="C746" s="349" t="s">
        <v>168</v>
      </c>
      <c r="D746" s="349" t="s">
        <v>657</v>
      </c>
      <c r="E746" s="349" t="s">
        <v>658</v>
      </c>
      <c r="F746" s="350" t="s">
        <v>1683</v>
      </c>
    </row>
    <row r="747" spans="1:6" s="346" customFormat="1" ht="38.25">
      <c r="A747" s="347">
        <v>4</v>
      </c>
      <c r="B747" s="348">
        <v>4139901</v>
      </c>
      <c r="C747" s="349" t="s">
        <v>168</v>
      </c>
      <c r="D747" s="349" t="s">
        <v>657</v>
      </c>
      <c r="E747" s="349" t="s">
        <v>661</v>
      </c>
      <c r="F747" s="350" t="s">
        <v>1684</v>
      </c>
    </row>
    <row r="748" spans="1:6" s="346" customFormat="1" ht="63.75">
      <c r="A748" s="347">
        <v>4</v>
      </c>
      <c r="B748" s="348">
        <v>4139902</v>
      </c>
      <c r="C748" s="349" t="s">
        <v>168</v>
      </c>
      <c r="D748" s="349" t="s">
        <v>657</v>
      </c>
      <c r="E748" s="349" t="s">
        <v>661</v>
      </c>
      <c r="F748" s="350" t="s">
        <v>1685</v>
      </c>
    </row>
    <row r="749" spans="1:6" s="346" customFormat="1" ht="38.25">
      <c r="A749" s="347">
        <v>4</v>
      </c>
      <c r="B749" s="348">
        <v>4139903</v>
      </c>
      <c r="C749" s="349" t="s">
        <v>168</v>
      </c>
      <c r="D749" s="349" t="s">
        <v>657</v>
      </c>
      <c r="E749" s="349" t="s">
        <v>661</v>
      </c>
      <c r="F749" s="350" t="s">
        <v>1686</v>
      </c>
    </row>
    <row r="750" spans="1:6" s="346" customFormat="1" ht="63.75">
      <c r="A750" s="347">
        <v>4</v>
      </c>
      <c r="B750" s="348">
        <v>4139904</v>
      </c>
      <c r="C750" s="349" t="s">
        <v>168</v>
      </c>
      <c r="D750" s="349" t="s">
        <v>657</v>
      </c>
      <c r="E750" s="349" t="s">
        <v>661</v>
      </c>
      <c r="F750" s="350" t="s">
        <v>1687</v>
      </c>
    </row>
    <row r="751" spans="1:6" s="346" customFormat="1" ht="76.5">
      <c r="A751" s="347">
        <v>4</v>
      </c>
      <c r="B751" s="348">
        <v>4151101</v>
      </c>
      <c r="C751" s="349" t="s">
        <v>168</v>
      </c>
      <c r="D751" s="349" t="s">
        <v>1061</v>
      </c>
      <c r="E751" s="349" t="s">
        <v>1062</v>
      </c>
      <c r="F751" s="350" t="s">
        <v>1688</v>
      </c>
    </row>
    <row r="752" spans="1:6" s="346" customFormat="1" ht="76.5">
      <c r="A752" s="347">
        <v>4</v>
      </c>
      <c r="B752" s="348">
        <v>4151102</v>
      </c>
      <c r="C752" s="349" t="s">
        <v>168</v>
      </c>
      <c r="D752" s="349" t="s">
        <v>1061</v>
      </c>
      <c r="E752" s="349" t="s">
        <v>1062</v>
      </c>
      <c r="F752" s="350" t="s">
        <v>1689</v>
      </c>
    </row>
    <row r="753" spans="1:6" s="346" customFormat="1" ht="51">
      <c r="A753" s="347">
        <v>4</v>
      </c>
      <c r="B753" s="348">
        <v>4161001</v>
      </c>
      <c r="C753" s="349" t="s">
        <v>168</v>
      </c>
      <c r="D753" s="349" t="s">
        <v>1067</v>
      </c>
      <c r="E753" s="349" t="s">
        <v>1364</v>
      </c>
      <c r="F753" s="350" t="s">
        <v>1690</v>
      </c>
    </row>
    <row r="754" spans="1:6" s="346" customFormat="1" ht="51">
      <c r="A754" s="347">
        <v>4</v>
      </c>
      <c r="B754" s="348">
        <v>4162001</v>
      </c>
      <c r="C754" s="349" t="s">
        <v>168</v>
      </c>
      <c r="D754" s="349" t="s">
        <v>1067</v>
      </c>
      <c r="E754" s="349" t="s">
        <v>1691</v>
      </c>
      <c r="F754" s="350" t="s">
        <v>1692</v>
      </c>
    </row>
    <row r="755" spans="1:6" s="346" customFormat="1" ht="51">
      <c r="A755" s="347">
        <v>4</v>
      </c>
      <c r="B755" s="348">
        <v>4162002</v>
      </c>
      <c r="C755" s="349" t="s">
        <v>168</v>
      </c>
      <c r="D755" s="349" t="s">
        <v>1067</v>
      </c>
      <c r="E755" s="349" t="s">
        <v>1691</v>
      </c>
      <c r="F755" s="350" t="s">
        <v>1693</v>
      </c>
    </row>
    <row r="756" spans="1:6" s="346" customFormat="1" ht="38.25">
      <c r="A756" s="347">
        <v>4</v>
      </c>
      <c r="B756" s="348">
        <v>4170101</v>
      </c>
      <c r="C756" s="349" t="s">
        <v>168</v>
      </c>
      <c r="D756" s="349" t="s">
        <v>1070</v>
      </c>
      <c r="E756" s="349" t="s">
        <v>1070</v>
      </c>
      <c r="F756" s="350" t="s">
        <v>1694</v>
      </c>
    </row>
    <row r="757" spans="1:6" s="346" customFormat="1" ht="38.25">
      <c r="A757" s="347">
        <v>4</v>
      </c>
      <c r="B757" s="348">
        <v>4170102</v>
      </c>
      <c r="C757" s="349" t="s">
        <v>168</v>
      </c>
      <c r="D757" s="349" t="s">
        <v>1070</v>
      </c>
      <c r="E757" s="349" t="s">
        <v>1070</v>
      </c>
      <c r="F757" s="350" t="s">
        <v>1695</v>
      </c>
    </row>
    <row r="758" spans="1:6" s="346" customFormat="1" ht="25.5">
      <c r="A758" s="347">
        <v>4</v>
      </c>
      <c r="B758" s="348">
        <v>4170103</v>
      </c>
      <c r="C758" s="349" t="s">
        <v>168</v>
      </c>
      <c r="D758" s="349" t="s">
        <v>1070</v>
      </c>
      <c r="E758" s="349" t="s">
        <v>1070</v>
      </c>
      <c r="F758" s="350" t="s">
        <v>1696</v>
      </c>
    </row>
    <row r="759" spans="1:6" s="346" customFormat="1" ht="38.25">
      <c r="A759" s="347">
        <v>4</v>
      </c>
      <c r="B759" s="348">
        <v>4170104</v>
      </c>
      <c r="C759" s="349" t="s">
        <v>168</v>
      </c>
      <c r="D759" s="349" t="s">
        <v>1070</v>
      </c>
      <c r="E759" s="349" t="s">
        <v>1070</v>
      </c>
      <c r="F759" s="350" t="s">
        <v>1697</v>
      </c>
    </row>
    <row r="760" spans="1:6" s="346" customFormat="1" ht="38.25">
      <c r="A760" s="347">
        <v>4</v>
      </c>
      <c r="B760" s="348">
        <v>4170105</v>
      </c>
      <c r="C760" s="349" t="s">
        <v>168</v>
      </c>
      <c r="D760" s="349" t="s">
        <v>1070</v>
      </c>
      <c r="E760" s="349" t="s">
        <v>1070</v>
      </c>
      <c r="F760" s="350" t="s">
        <v>1698</v>
      </c>
    </row>
    <row r="761" spans="1:6" s="346" customFormat="1" ht="38.25">
      <c r="A761" s="347">
        <v>4</v>
      </c>
      <c r="B761" s="348">
        <v>4170106</v>
      </c>
      <c r="C761" s="349" t="s">
        <v>168</v>
      </c>
      <c r="D761" s="349" t="s">
        <v>1070</v>
      </c>
      <c r="E761" s="349" t="s">
        <v>1070</v>
      </c>
      <c r="F761" s="350" t="s">
        <v>1699</v>
      </c>
    </row>
    <row r="762" spans="1:6" s="346" customFormat="1" ht="25.5">
      <c r="A762" s="347">
        <v>4</v>
      </c>
      <c r="B762" s="348">
        <v>4170107</v>
      </c>
      <c r="C762" s="349" t="s">
        <v>168</v>
      </c>
      <c r="D762" s="349" t="s">
        <v>1070</v>
      </c>
      <c r="E762" s="349" t="s">
        <v>1070</v>
      </c>
      <c r="F762" s="350" t="s">
        <v>1700</v>
      </c>
    </row>
    <row r="763" spans="1:6" s="346" customFormat="1" ht="25.5">
      <c r="A763" s="347">
        <v>4</v>
      </c>
      <c r="B763" s="348">
        <v>4170201</v>
      </c>
      <c r="C763" s="349" t="s">
        <v>168</v>
      </c>
      <c r="D763" s="349" t="s">
        <v>1070</v>
      </c>
      <c r="E763" s="349" t="s">
        <v>1070</v>
      </c>
      <c r="F763" s="350" t="s">
        <v>1701</v>
      </c>
    </row>
    <row r="764" spans="1:6" s="346" customFormat="1" ht="63.75">
      <c r="A764" s="347">
        <v>4</v>
      </c>
      <c r="B764" s="348">
        <v>4170901</v>
      </c>
      <c r="C764" s="349" t="s">
        <v>168</v>
      </c>
      <c r="D764" s="349" t="s">
        <v>1070</v>
      </c>
      <c r="E764" s="349" t="s">
        <v>1070</v>
      </c>
      <c r="F764" s="350" t="s">
        <v>1702</v>
      </c>
    </row>
    <row r="765" spans="1:6" s="346" customFormat="1" ht="89.25">
      <c r="A765" s="347">
        <v>4</v>
      </c>
      <c r="B765" s="348">
        <v>4170902</v>
      </c>
      <c r="C765" s="349" t="s">
        <v>168</v>
      </c>
      <c r="D765" s="349" t="s">
        <v>1070</v>
      </c>
      <c r="E765" s="349" t="s">
        <v>1070</v>
      </c>
      <c r="F765" s="350" t="s">
        <v>1703</v>
      </c>
    </row>
    <row r="766" spans="1:6" s="346" customFormat="1" ht="38.25">
      <c r="A766" s="347">
        <v>4</v>
      </c>
      <c r="B766" s="348">
        <v>4170903</v>
      </c>
      <c r="C766" s="349" t="s">
        <v>168</v>
      </c>
      <c r="D766" s="349" t="s">
        <v>1070</v>
      </c>
      <c r="E766" s="349" t="s">
        <v>1070</v>
      </c>
      <c r="F766" s="350" t="s">
        <v>1704</v>
      </c>
    </row>
    <row r="767" spans="1:6" s="346" customFormat="1" ht="114.75">
      <c r="A767" s="347">
        <v>4</v>
      </c>
      <c r="B767" s="348">
        <v>4181101</v>
      </c>
      <c r="C767" s="349" t="s">
        <v>168</v>
      </c>
      <c r="D767" s="349" t="s">
        <v>1074</v>
      </c>
      <c r="E767" s="349" t="s">
        <v>1075</v>
      </c>
      <c r="F767" s="350" t="s">
        <v>1705</v>
      </c>
    </row>
    <row r="768" spans="1:6" s="346" customFormat="1" ht="38.25">
      <c r="A768" s="347">
        <v>4</v>
      </c>
      <c r="B768" s="348">
        <v>4181102</v>
      </c>
      <c r="C768" s="349" t="s">
        <v>168</v>
      </c>
      <c r="D768" s="349" t="s">
        <v>1074</v>
      </c>
      <c r="E768" s="349" t="s">
        <v>1075</v>
      </c>
      <c r="F768" s="350" t="s">
        <v>1706</v>
      </c>
    </row>
    <row r="769" spans="1:6" s="346" customFormat="1" ht="38.25">
      <c r="A769" s="347">
        <v>4</v>
      </c>
      <c r="B769" s="348">
        <v>4181103</v>
      </c>
      <c r="C769" s="349" t="s">
        <v>168</v>
      </c>
      <c r="D769" s="349" t="s">
        <v>1074</v>
      </c>
      <c r="E769" s="349" t="s">
        <v>1075</v>
      </c>
      <c r="F769" s="350" t="s">
        <v>1707</v>
      </c>
    </row>
    <row r="770" spans="1:6" s="346" customFormat="1" ht="38.25">
      <c r="A770" s="347">
        <v>4</v>
      </c>
      <c r="B770" s="348">
        <v>4181104</v>
      </c>
      <c r="C770" s="349" t="s">
        <v>168</v>
      </c>
      <c r="D770" s="349" t="s">
        <v>1074</v>
      </c>
      <c r="E770" s="349" t="s">
        <v>1075</v>
      </c>
      <c r="F770" s="350" t="s">
        <v>1708</v>
      </c>
    </row>
    <row r="771" spans="1:6" s="346" customFormat="1" ht="38.25">
      <c r="A771" s="347">
        <v>4</v>
      </c>
      <c r="B771" s="348">
        <v>4192101</v>
      </c>
      <c r="C771" s="349" t="s">
        <v>168</v>
      </c>
      <c r="D771" s="349" t="s">
        <v>1380</v>
      </c>
      <c r="E771" s="349" t="s">
        <v>1381</v>
      </c>
      <c r="F771" s="350" t="s">
        <v>1709</v>
      </c>
    </row>
    <row r="772" spans="1:6" s="346" customFormat="1" ht="38.25">
      <c r="A772" s="347">
        <v>4</v>
      </c>
      <c r="B772" s="348">
        <v>4192102</v>
      </c>
      <c r="C772" s="349" t="s">
        <v>168</v>
      </c>
      <c r="D772" s="349" t="s">
        <v>1380</v>
      </c>
      <c r="E772" s="349" t="s">
        <v>1381</v>
      </c>
      <c r="F772" s="350" t="s">
        <v>1710</v>
      </c>
    </row>
    <row r="773" spans="1:6" s="346" customFormat="1" ht="51">
      <c r="A773" s="347">
        <v>4</v>
      </c>
      <c r="B773" s="348">
        <v>4201101</v>
      </c>
      <c r="C773" s="349" t="s">
        <v>168</v>
      </c>
      <c r="D773" s="349" t="s">
        <v>1080</v>
      </c>
      <c r="E773" s="349" t="s">
        <v>1081</v>
      </c>
      <c r="F773" s="350" t="s">
        <v>1711</v>
      </c>
    </row>
    <row r="774" spans="1:6" s="346" customFormat="1" ht="51">
      <c r="A774" s="347">
        <v>4</v>
      </c>
      <c r="B774" s="348">
        <v>4201102</v>
      </c>
      <c r="C774" s="349" t="s">
        <v>168</v>
      </c>
      <c r="D774" s="349" t="s">
        <v>1080</v>
      </c>
      <c r="E774" s="349" t="s">
        <v>1081</v>
      </c>
      <c r="F774" s="350" t="s">
        <v>1712</v>
      </c>
    </row>
    <row r="775" spans="1:6" s="346" customFormat="1" ht="38.25">
      <c r="A775" s="347">
        <v>4</v>
      </c>
      <c r="B775" s="348">
        <v>4201103</v>
      </c>
      <c r="C775" s="349" t="s">
        <v>168</v>
      </c>
      <c r="D775" s="349" t="s">
        <v>1080</v>
      </c>
      <c r="E775" s="349" t="s">
        <v>1081</v>
      </c>
      <c r="F775" s="350" t="s">
        <v>1713</v>
      </c>
    </row>
    <row r="776" spans="1:6" s="346" customFormat="1" ht="63.75">
      <c r="A776" s="347">
        <v>4</v>
      </c>
      <c r="B776" s="348">
        <v>4201104</v>
      </c>
      <c r="C776" s="349" t="s">
        <v>168</v>
      </c>
      <c r="D776" s="349" t="s">
        <v>1080</v>
      </c>
      <c r="E776" s="349" t="s">
        <v>1081</v>
      </c>
      <c r="F776" s="350" t="s">
        <v>1714</v>
      </c>
    </row>
    <row r="777" spans="1:6" s="346" customFormat="1" ht="38.25">
      <c r="A777" s="347">
        <v>4</v>
      </c>
      <c r="B777" s="348">
        <v>4201201</v>
      </c>
      <c r="C777" s="349" t="s">
        <v>168</v>
      </c>
      <c r="D777" s="349" t="s">
        <v>1080</v>
      </c>
      <c r="E777" s="349" t="s">
        <v>1081</v>
      </c>
      <c r="F777" s="350" t="s">
        <v>1715</v>
      </c>
    </row>
    <row r="778" spans="1:6" s="346" customFormat="1" ht="76.5">
      <c r="A778" s="347">
        <v>4</v>
      </c>
      <c r="B778" s="348">
        <v>4201202</v>
      </c>
      <c r="C778" s="349" t="s">
        <v>168</v>
      </c>
      <c r="D778" s="349" t="s">
        <v>1080</v>
      </c>
      <c r="E778" s="349" t="s">
        <v>1081</v>
      </c>
      <c r="F778" s="350" t="s">
        <v>1716</v>
      </c>
    </row>
    <row r="779" spans="1:6" s="346" customFormat="1" ht="63.75">
      <c r="A779" s="347">
        <v>4</v>
      </c>
      <c r="B779" s="348">
        <v>4202201</v>
      </c>
      <c r="C779" s="349" t="s">
        <v>168</v>
      </c>
      <c r="D779" s="349" t="s">
        <v>1080</v>
      </c>
      <c r="E779" s="349" t="s">
        <v>1083</v>
      </c>
      <c r="F779" s="350" t="s">
        <v>1717</v>
      </c>
    </row>
    <row r="780" spans="1:6" s="346" customFormat="1" ht="76.5">
      <c r="A780" s="347">
        <v>4</v>
      </c>
      <c r="B780" s="348">
        <v>4202202</v>
      </c>
      <c r="C780" s="349" t="s">
        <v>168</v>
      </c>
      <c r="D780" s="349" t="s">
        <v>1080</v>
      </c>
      <c r="E780" s="349" t="s">
        <v>1083</v>
      </c>
      <c r="F780" s="350" t="s">
        <v>1718</v>
      </c>
    </row>
    <row r="781" spans="1:6" s="346" customFormat="1" ht="63.75">
      <c r="A781" s="347">
        <v>4</v>
      </c>
      <c r="B781" s="348">
        <v>4202901</v>
      </c>
      <c r="C781" s="349" t="s">
        <v>168</v>
      </c>
      <c r="D781" s="349" t="s">
        <v>1080</v>
      </c>
      <c r="E781" s="349" t="s">
        <v>1083</v>
      </c>
      <c r="F781" s="350" t="s">
        <v>1719</v>
      </c>
    </row>
    <row r="782" spans="1:6" s="346" customFormat="1" ht="25.5">
      <c r="A782" s="347">
        <v>4</v>
      </c>
      <c r="B782" s="348">
        <v>4202902</v>
      </c>
      <c r="C782" s="349" t="s">
        <v>168</v>
      </c>
      <c r="D782" s="349" t="s">
        <v>1080</v>
      </c>
      <c r="E782" s="349" t="s">
        <v>1083</v>
      </c>
      <c r="F782" s="350" t="s">
        <v>1720</v>
      </c>
    </row>
    <row r="783" spans="1:6" s="346" customFormat="1" ht="25.5">
      <c r="A783" s="347">
        <v>4</v>
      </c>
      <c r="B783" s="348">
        <v>4202903</v>
      </c>
      <c r="C783" s="349" t="s">
        <v>168</v>
      </c>
      <c r="D783" s="349" t="s">
        <v>1080</v>
      </c>
      <c r="E783" s="349" t="s">
        <v>1083</v>
      </c>
      <c r="F783" s="350" t="s">
        <v>1721</v>
      </c>
    </row>
    <row r="784" spans="1:6" s="346" customFormat="1" ht="51">
      <c r="A784" s="347">
        <v>4</v>
      </c>
      <c r="B784" s="348">
        <v>4202904</v>
      </c>
      <c r="C784" s="349" t="s">
        <v>168</v>
      </c>
      <c r="D784" s="349" t="s">
        <v>1080</v>
      </c>
      <c r="E784" s="349" t="s">
        <v>1083</v>
      </c>
      <c r="F784" s="350" t="s">
        <v>1722</v>
      </c>
    </row>
    <row r="785" spans="1:6" s="346" customFormat="1" ht="51">
      <c r="A785" s="347">
        <v>4</v>
      </c>
      <c r="B785" s="348">
        <v>4202905</v>
      </c>
      <c r="C785" s="349" t="s">
        <v>168</v>
      </c>
      <c r="D785" s="349" t="s">
        <v>1080</v>
      </c>
      <c r="E785" s="349" t="s">
        <v>1083</v>
      </c>
      <c r="F785" s="350" t="s">
        <v>1723</v>
      </c>
    </row>
    <row r="786" spans="1:6" s="346" customFormat="1" ht="38.25">
      <c r="A786" s="347">
        <v>4</v>
      </c>
      <c r="B786" s="348">
        <v>4202906</v>
      </c>
      <c r="C786" s="349" t="s">
        <v>168</v>
      </c>
      <c r="D786" s="349" t="s">
        <v>1080</v>
      </c>
      <c r="E786" s="349" t="s">
        <v>1083</v>
      </c>
      <c r="F786" s="350" t="s">
        <v>1724</v>
      </c>
    </row>
    <row r="787" spans="1:6" s="346" customFormat="1" ht="25.5">
      <c r="A787" s="347">
        <v>4</v>
      </c>
      <c r="B787" s="348">
        <v>4202907</v>
      </c>
      <c r="C787" s="349" t="s">
        <v>168</v>
      </c>
      <c r="D787" s="349" t="s">
        <v>1080</v>
      </c>
      <c r="E787" s="349" t="s">
        <v>1083</v>
      </c>
      <c r="F787" s="350" t="s">
        <v>1725</v>
      </c>
    </row>
    <row r="788" spans="1:6" s="346" customFormat="1" ht="51">
      <c r="A788" s="347">
        <v>4</v>
      </c>
      <c r="B788" s="348">
        <v>4221101</v>
      </c>
      <c r="C788" s="349" t="s">
        <v>168</v>
      </c>
      <c r="D788" s="349" t="s">
        <v>1088</v>
      </c>
      <c r="E788" s="349" t="s">
        <v>1089</v>
      </c>
      <c r="F788" s="350" t="s">
        <v>1726</v>
      </c>
    </row>
    <row r="789" spans="1:6" s="346" customFormat="1" ht="38.25">
      <c r="A789" s="347">
        <v>4</v>
      </c>
      <c r="B789" s="348">
        <v>4221102</v>
      </c>
      <c r="C789" s="349" t="s">
        <v>168</v>
      </c>
      <c r="D789" s="349" t="s">
        <v>1088</v>
      </c>
      <c r="E789" s="349" t="s">
        <v>1089</v>
      </c>
      <c r="F789" s="350" t="s">
        <v>1727</v>
      </c>
    </row>
    <row r="790" spans="1:6" s="346" customFormat="1" ht="38.25">
      <c r="A790" s="347">
        <v>4</v>
      </c>
      <c r="B790" s="348">
        <v>4221201</v>
      </c>
      <c r="C790" s="349" t="s">
        <v>168</v>
      </c>
      <c r="D790" s="349" t="s">
        <v>1088</v>
      </c>
      <c r="E790" s="349" t="s">
        <v>1089</v>
      </c>
      <c r="F790" s="350" t="s">
        <v>1728</v>
      </c>
    </row>
    <row r="791" spans="1:6" s="346" customFormat="1" ht="63.75">
      <c r="A791" s="347">
        <v>4</v>
      </c>
      <c r="B791" s="348">
        <v>4221901</v>
      </c>
      <c r="C791" s="349" t="s">
        <v>168</v>
      </c>
      <c r="D791" s="349" t="s">
        <v>1088</v>
      </c>
      <c r="E791" s="349" t="s">
        <v>1089</v>
      </c>
      <c r="F791" s="350" t="s">
        <v>1729</v>
      </c>
    </row>
    <row r="792" spans="1:6" s="346" customFormat="1" ht="38.25">
      <c r="A792" s="347">
        <v>4</v>
      </c>
      <c r="B792" s="348">
        <v>4221902</v>
      </c>
      <c r="C792" s="349" t="s">
        <v>168</v>
      </c>
      <c r="D792" s="349" t="s">
        <v>1088</v>
      </c>
      <c r="E792" s="349" t="s">
        <v>1089</v>
      </c>
      <c r="F792" s="350" t="s">
        <v>1730</v>
      </c>
    </row>
    <row r="793" spans="1:6" s="346" customFormat="1" ht="76.5">
      <c r="A793" s="347">
        <v>4</v>
      </c>
      <c r="B793" s="348">
        <v>4222101</v>
      </c>
      <c r="C793" s="349" t="s">
        <v>168</v>
      </c>
      <c r="D793" s="349" t="s">
        <v>1088</v>
      </c>
      <c r="E793" s="349" t="s">
        <v>1413</v>
      </c>
      <c r="F793" s="350" t="s">
        <v>1731</v>
      </c>
    </row>
    <row r="794" spans="1:6" s="346" customFormat="1" ht="102">
      <c r="A794" s="347">
        <v>4</v>
      </c>
      <c r="B794" s="348">
        <v>4231001</v>
      </c>
      <c r="C794" s="349" t="s">
        <v>168</v>
      </c>
      <c r="D794" s="349" t="s">
        <v>1417</v>
      </c>
      <c r="E794" s="349" t="s">
        <v>1418</v>
      </c>
      <c r="F794" s="350" t="s">
        <v>1732</v>
      </c>
    </row>
    <row r="795" spans="1:6" s="346" customFormat="1" ht="51">
      <c r="A795" s="347">
        <v>4</v>
      </c>
      <c r="B795" s="348">
        <v>4231002</v>
      </c>
      <c r="C795" s="349" t="s">
        <v>168</v>
      </c>
      <c r="D795" s="349" t="s">
        <v>1417</v>
      </c>
      <c r="E795" s="349" t="s">
        <v>1418</v>
      </c>
      <c r="F795" s="350" t="s">
        <v>1733</v>
      </c>
    </row>
    <row r="796" spans="1:6" s="346" customFormat="1" ht="63.75">
      <c r="A796" s="347">
        <v>4</v>
      </c>
      <c r="B796" s="348">
        <v>4239101</v>
      </c>
      <c r="C796" s="349" t="s">
        <v>168</v>
      </c>
      <c r="D796" s="349" t="s">
        <v>1417</v>
      </c>
      <c r="E796" s="349" t="s">
        <v>1420</v>
      </c>
      <c r="F796" s="350" t="s">
        <v>1734</v>
      </c>
    </row>
    <row r="797" spans="1:6" s="346" customFormat="1" ht="63.75">
      <c r="A797" s="347">
        <v>4</v>
      </c>
      <c r="B797" s="348">
        <v>4239102</v>
      </c>
      <c r="C797" s="349" t="s">
        <v>168</v>
      </c>
      <c r="D797" s="349" t="s">
        <v>1417</v>
      </c>
      <c r="E797" s="349" t="s">
        <v>1420</v>
      </c>
      <c r="F797" s="350" t="s">
        <v>1735</v>
      </c>
    </row>
    <row r="798" spans="1:6" s="346" customFormat="1" ht="89.25">
      <c r="A798" s="347">
        <v>4</v>
      </c>
      <c r="B798" s="348">
        <v>4239201</v>
      </c>
      <c r="C798" s="349" t="s">
        <v>168</v>
      </c>
      <c r="D798" s="349" t="s">
        <v>1417</v>
      </c>
      <c r="E798" s="349" t="s">
        <v>1420</v>
      </c>
      <c r="F798" s="350" t="s">
        <v>1736</v>
      </c>
    </row>
    <row r="799" spans="1:6" s="346" customFormat="1" ht="38.25">
      <c r="A799" s="347">
        <v>4</v>
      </c>
      <c r="B799" s="348">
        <v>4239301</v>
      </c>
      <c r="C799" s="349" t="s">
        <v>168</v>
      </c>
      <c r="D799" s="349" t="s">
        <v>1417</v>
      </c>
      <c r="E799" s="349" t="s">
        <v>1420</v>
      </c>
      <c r="F799" s="350" t="s">
        <v>1737</v>
      </c>
    </row>
    <row r="800" spans="1:6" s="346" customFormat="1" ht="25.5">
      <c r="A800" s="347">
        <v>4</v>
      </c>
      <c r="B800" s="348">
        <v>4239302</v>
      </c>
      <c r="C800" s="349" t="s">
        <v>168</v>
      </c>
      <c r="D800" s="349" t="s">
        <v>1417</v>
      </c>
      <c r="E800" s="349" t="s">
        <v>1420</v>
      </c>
      <c r="F800" s="350" t="s">
        <v>1738</v>
      </c>
    </row>
    <row r="801" spans="1:6" s="346" customFormat="1" ht="25.5">
      <c r="A801" s="347">
        <v>4</v>
      </c>
      <c r="B801" s="348">
        <v>4239303</v>
      </c>
      <c r="C801" s="349" t="s">
        <v>168</v>
      </c>
      <c r="D801" s="349" t="s">
        <v>1417</v>
      </c>
      <c r="E801" s="349" t="s">
        <v>1420</v>
      </c>
      <c r="F801" s="350" t="s">
        <v>1739</v>
      </c>
    </row>
    <row r="802" spans="1:6" s="346" customFormat="1" ht="25.5">
      <c r="A802" s="347">
        <v>4</v>
      </c>
      <c r="B802" s="348">
        <v>4239304</v>
      </c>
      <c r="C802" s="349" t="s">
        <v>168</v>
      </c>
      <c r="D802" s="349" t="s">
        <v>1417</v>
      </c>
      <c r="E802" s="349" t="s">
        <v>1420</v>
      </c>
      <c r="F802" s="350" t="s">
        <v>1740</v>
      </c>
    </row>
    <row r="803" spans="1:6" s="346" customFormat="1" ht="25.5">
      <c r="A803" s="347">
        <v>4</v>
      </c>
      <c r="B803" s="348">
        <v>4239305</v>
      </c>
      <c r="C803" s="349" t="s">
        <v>168</v>
      </c>
      <c r="D803" s="349" t="s">
        <v>1417</v>
      </c>
      <c r="E803" s="349" t="s">
        <v>1420</v>
      </c>
      <c r="F803" s="350" t="s">
        <v>1741</v>
      </c>
    </row>
    <row r="804" spans="1:6" s="346" customFormat="1" ht="25.5">
      <c r="A804" s="347">
        <v>4</v>
      </c>
      <c r="B804" s="348">
        <v>4239306</v>
      </c>
      <c r="C804" s="349" t="s">
        <v>168</v>
      </c>
      <c r="D804" s="349" t="s">
        <v>1417</v>
      </c>
      <c r="E804" s="349" t="s">
        <v>1420</v>
      </c>
      <c r="F804" s="350" t="s">
        <v>1742</v>
      </c>
    </row>
    <row r="805" spans="1:6" s="346" customFormat="1" ht="51">
      <c r="A805" s="347">
        <v>4</v>
      </c>
      <c r="B805" s="348">
        <v>4239501</v>
      </c>
      <c r="C805" s="349" t="s">
        <v>168</v>
      </c>
      <c r="D805" s="349" t="s">
        <v>1417</v>
      </c>
      <c r="E805" s="349" t="s">
        <v>1420</v>
      </c>
      <c r="F805" s="350" t="s">
        <v>1743</v>
      </c>
    </row>
    <row r="806" spans="1:6" s="346" customFormat="1" ht="38.25">
      <c r="A806" s="347">
        <v>4</v>
      </c>
      <c r="B806" s="348">
        <v>4239502</v>
      </c>
      <c r="C806" s="349" t="s">
        <v>168</v>
      </c>
      <c r="D806" s="349" t="s">
        <v>1417</v>
      </c>
      <c r="E806" s="349" t="s">
        <v>1420</v>
      </c>
      <c r="F806" s="350" t="s">
        <v>1744</v>
      </c>
    </row>
    <row r="807" spans="1:6" s="346" customFormat="1" ht="38.25">
      <c r="A807" s="347">
        <v>4</v>
      </c>
      <c r="B807" s="348">
        <v>4239503</v>
      </c>
      <c r="C807" s="349" t="s">
        <v>168</v>
      </c>
      <c r="D807" s="349" t="s">
        <v>1417</v>
      </c>
      <c r="E807" s="349" t="s">
        <v>1420</v>
      </c>
      <c r="F807" s="350" t="s">
        <v>1745</v>
      </c>
    </row>
    <row r="808" spans="1:6" s="346" customFormat="1" ht="38.25">
      <c r="A808" s="347">
        <v>4</v>
      </c>
      <c r="B808" s="348">
        <v>4239504</v>
      </c>
      <c r="C808" s="349" t="s">
        <v>168</v>
      </c>
      <c r="D808" s="349" t="s">
        <v>1417</v>
      </c>
      <c r="E808" s="349" t="s">
        <v>1420</v>
      </c>
      <c r="F808" s="350" t="s">
        <v>1746</v>
      </c>
    </row>
    <row r="809" spans="1:6" s="346" customFormat="1" ht="76.5">
      <c r="A809" s="347">
        <v>4</v>
      </c>
      <c r="B809" s="348">
        <v>4239901</v>
      </c>
      <c r="C809" s="349" t="s">
        <v>168</v>
      </c>
      <c r="D809" s="349" t="s">
        <v>1417</v>
      </c>
      <c r="E809" s="349" t="s">
        <v>1420</v>
      </c>
      <c r="F809" s="350" t="s">
        <v>1747</v>
      </c>
    </row>
    <row r="810" spans="1:6" s="346" customFormat="1" ht="76.5">
      <c r="A810" s="347">
        <v>4</v>
      </c>
      <c r="B810" s="348">
        <v>4242901</v>
      </c>
      <c r="C810" s="349" t="s">
        <v>168</v>
      </c>
      <c r="D810" s="349" t="s">
        <v>1424</v>
      </c>
      <c r="E810" s="349" t="s">
        <v>1425</v>
      </c>
      <c r="F810" s="350" t="s">
        <v>1748</v>
      </c>
    </row>
    <row r="811" spans="1:6" s="346" customFormat="1" ht="38.25">
      <c r="A811" s="347">
        <v>4</v>
      </c>
      <c r="B811" s="348">
        <v>4242902</v>
      </c>
      <c r="C811" s="349" t="s">
        <v>168</v>
      </c>
      <c r="D811" s="349" t="s">
        <v>1424</v>
      </c>
      <c r="E811" s="349" t="s">
        <v>1425</v>
      </c>
      <c r="F811" s="350" t="s">
        <v>1749</v>
      </c>
    </row>
    <row r="812" spans="1:6" s="346" customFormat="1" ht="51">
      <c r="A812" s="347">
        <v>4</v>
      </c>
      <c r="B812" s="348">
        <v>4259201</v>
      </c>
      <c r="C812" s="349" t="s">
        <v>168</v>
      </c>
      <c r="D812" s="349" t="s">
        <v>1091</v>
      </c>
      <c r="E812" s="349" t="s">
        <v>1092</v>
      </c>
      <c r="F812" s="350" t="s">
        <v>1750</v>
      </c>
    </row>
    <row r="813" spans="1:6" s="346" customFormat="1" ht="38.25">
      <c r="A813" s="347">
        <v>4</v>
      </c>
      <c r="B813" s="348">
        <v>4259202</v>
      </c>
      <c r="C813" s="349" t="s">
        <v>168</v>
      </c>
      <c r="D813" s="349" t="s">
        <v>1091</v>
      </c>
      <c r="E813" s="349" t="s">
        <v>1092</v>
      </c>
      <c r="F813" s="350" t="s">
        <v>1751</v>
      </c>
    </row>
    <row r="814" spans="1:6" s="346" customFormat="1" ht="76.5">
      <c r="A814" s="347">
        <v>4</v>
      </c>
      <c r="B814" s="348">
        <v>4259301</v>
      </c>
      <c r="C814" s="349" t="s">
        <v>168</v>
      </c>
      <c r="D814" s="349" t="s">
        <v>1091</v>
      </c>
      <c r="E814" s="349" t="s">
        <v>1092</v>
      </c>
      <c r="F814" s="350" t="s">
        <v>1752</v>
      </c>
    </row>
    <row r="815" spans="1:6" s="346" customFormat="1" ht="25.5">
      <c r="A815" s="347">
        <v>4</v>
      </c>
      <c r="B815" s="348">
        <v>4259302</v>
      </c>
      <c r="C815" s="349" t="s">
        <v>168</v>
      </c>
      <c r="D815" s="349" t="s">
        <v>1091</v>
      </c>
      <c r="E815" s="349" t="s">
        <v>1092</v>
      </c>
      <c r="F815" s="350" t="s">
        <v>1753</v>
      </c>
    </row>
    <row r="816" spans="1:6" s="346" customFormat="1" ht="63.75">
      <c r="A816" s="347">
        <v>4</v>
      </c>
      <c r="B816" s="348">
        <v>4259901</v>
      </c>
      <c r="C816" s="349" t="s">
        <v>168</v>
      </c>
      <c r="D816" s="349" t="s">
        <v>1091</v>
      </c>
      <c r="E816" s="349" t="s">
        <v>1092</v>
      </c>
      <c r="F816" s="350" t="s">
        <v>1754</v>
      </c>
    </row>
    <row r="817" spans="1:6" s="346" customFormat="1" ht="102">
      <c r="A817" s="347">
        <v>4</v>
      </c>
      <c r="B817" s="348">
        <v>4259902</v>
      </c>
      <c r="C817" s="349" t="s">
        <v>168</v>
      </c>
      <c r="D817" s="349" t="s">
        <v>1091</v>
      </c>
      <c r="E817" s="349" t="s">
        <v>1092</v>
      </c>
      <c r="F817" s="350" t="s">
        <v>1755</v>
      </c>
    </row>
    <row r="818" spans="1:6" s="346" customFormat="1" ht="89.25">
      <c r="A818" s="347">
        <v>4</v>
      </c>
      <c r="B818" s="348">
        <v>4259903</v>
      </c>
      <c r="C818" s="349" t="s">
        <v>168</v>
      </c>
      <c r="D818" s="349" t="s">
        <v>1091</v>
      </c>
      <c r="E818" s="349" t="s">
        <v>1092</v>
      </c>
      <c r="F818" s="350" t="s">
        <v>1756</v>
      </c>
    </row>
    <row r="819" spans="1:6" s="346" customFormat="1" ht="51">
      <c r="A819" s="347">
        <v>4</v>
      </c>
      <c r="B819" s="348">
        <v>4259904</v>
      </c>
      <c r="C819" s="349" t="s">
        <v>168</v>
      </c>
      <c r="D819" s="349" t="s">
        <v>1091</v>
      </c>
      <c r="E819" s="349" t="s">
        <v>1092</v>
      </c>
      <c r="F819" s="350" t="s">
        <v>1757</v>
      </c>
    </row>
    <row r="820" spans="1:6" s="346" customFormat="1" ht="89.25">
      <c r="A820" s="347">
        <v>4</v>
      </c>
      <c r="B820" s="348">
        <v>4259905</v>
      </c>
      <c r="C820" s="349" t="s">
        <v>168</v>
      </c>
      <c r="D820" s="349" t="s">
        <v>1091</v>
      </c>
      <c r="E820" s="349" t="s">
        <v>1092</v>
      </c>
      <c r="F820" s="350" t="s">
        <v>1758</v>
      </c>
    </row>
    <row r="821" spans="1:6" s="346" customFormat="1" ht="89.25">
      <c r="A821" s="347">
        <v>4</v>
      </c>
      <c r="B821" s="348">
        <v>4262001</v>
      </c>
      <c r="C821" s="349" t="s">
        <v>168</v>
      </c>
      <c r="D821" s="349" t="s">
        <v>1094</v>
      </c>
      <c r="E821" s="349" t="s">
        <v>1445</v>
      </c>
      <c r="F821" s="350" t="s">
        <v>1759</v>
      </c>
    </row>
    <row r="822" spans="1:6" s="346" customFormat="1" ht="63.75">
      <c r="A822" s="347">
        <v>4</v>
      </c>
      <c r="B822" s="348">
        <v>4272001</v>
      </c>
      <c r="C822" s="349" t="s">
        <v>168</v>
      </c>
      <c r="D822" s="349" t="s">
        <v>1473</v>
      </c>
      <c r="E822" s="349" t="s">
        <v>1760</v>
      </c>
      <c r="F822" s="350" t="s">
        <v>1761</v>
      </c>
    </row>
    <row r="823" spans="1:6" s="346" customFormat="1" ht="51">
      <c r="A823" s="347">
        <v>4</v>
      </c>
      <c r="B823" s="348">
        <v>4272002</v>
      </c>
      <c r="C823" s="349" t="s">
        <v>168</v>
      </c>
      <c r="D823" s="349" t="s">
        <v>1473</v>
      </c>
      <c r="E823" s="349" t="s">
        <v>1760</v>
      </c>
      <c r="F823" s="350" t="s">
        <v>1762</v>
      </c>
    </row>
    <row r="824" spans="1:6" s="346" customFormat="1" ht="51">
      <c r="A824" s="347">
        <v>4</v>
      </c>
      <c r="B824" s="348">
        <v>4273101</v>
      </c>
      <c r="C824" s="349" t="s">
        <v>168</v>
      </c>
      <c r="D824" s="349" t="s">
        <v>1473</v>
      </c>
      <c r="E824" s="349" t="s">
        <v>1479</v>
      </c>
      <c r="F824" s="350" t="s">
        <v>1763</v>
      </c>
    </row>
    <row r="825" spans="1:6" s="346" customFormat="1" ht="38.25">
      <c r="A825" s="347">
        <v>4</v>
      </c>
      <c r="B825" s="348">
        <v>4274001</v>
      </c>
      <c r="C825" s="349" t="s">
        <v>168</v>
      </c>
      <c r="D825" s="349" t="s">
        <v>1473</v>
      </c>
      <c r="E825" s="349" t="s">
        <v>1481</v>
      </c>
      <c r="F825" s="350" t="s">
        <v>1764</v>
      </c>
    </row>
    <row r="826" spans="1:6" s="346" customFormat="1" ht="76.5">
      <c r="A826" s="347">
        <v>4</v>
      </c>
      <c r="B826" s="348">
        <v>4275001</v>
      </c>
      <c r="C826" s="349" t="s">
        <v>168</v>
      </c>
      <c r="D826" s="349" t="s">
        <v>1473</v>
      </c>
      <c r="E826" s="349" t="s">
        <v>1484</v>
      </c>
      <c r="F826" s="350" t="s">
        <v>1765</v>
      </c>
    </row>
    <row r="827" spans="1:6" s="346" customFormat="1" ht="25.5">
      <c r="A827" s="347">
        <v>4</v>
      </c>
      <c r="B827" s="348">
        <v>4281101</v>
      </c>
      <c r="C827" s="349" t="s">
        <v>168</v>
      </c>
      <c r="D827" s="349" t="s">
        <v>1494</v>
      </c>
      <c r="E827" s="349" t="s">
        <v>1495</v>
      </c>
      <c r="F827" s="350" t="s">
        <v>1766</v>
      </c>
    </row>
    <row r="828" spans="1:6" s="346" customFormat="1" ht="76.5">
      <c r="A828" s="347">
        <v>4</v>
      </c>
      <c r="B828" s="348">
        <v>4281102</v>
      </c>
      <c r="C828" s="349" t="s">
        <v>168</v>
      </c>
      <c r="D828" s="349" t="s">
        <v>1494</v>
      </c>
      <c r="E828" s="349" t="s">
        <v>1495</v>
      </c>
      <c r="F828" s="350" t="s">
        <v>1767</v>
      </c>
    </row>
    <row r="829" spans="1:6" s="346" customFormat="1" ht="127.5">
      <c r="A829" s="347">
        <v>4</v>
      </c>
      <c r="B829" s="348">
        <v>4281501</v>
      </c>
      <c r="C829" s="349" t="s">
        <v>168</v>
      </c>
      <c r="D829" s="349" t="s">
        <v>1494</v>
      </c>
      <c r="E829" s="349" t="s">
        <v>1495</v>
      </c>
      <c r="F829" s="350" t="s">
        <v>1768</v>
      </c>
    </row>
    <row r="830" spans="1:6" s="346" customFormat="1" ht="63.75">
      <c r="A830" s="347">
        <v>4</v>
      </c>
      <c r="B830" s="348">
        <v>4281701</v>
      </c>
      <c r="C830" s="349" t="s">
        <v>168</v>
      </c>
      <c r="D830" s="349" t="s">
        <v>1494</v>
      </c>
      <c r="E830" s="349" t="s">
        <v>1495</v>
      </c>
      <c r="F830" s="350" t="s">
        <v>1769</v>
      </c>
    </row>
    <row r="831" spans="1:6" s="346" customFormat="1" ht="38.25">
      <c r="A831" s="347">
        <v>4</v>
      </c>
      <c r="B831" s="348">
        <v>4281801</v>
      </c>
      <c r="C831" s="349" t="s">
        <v>168</v>
      </c>
      <c r="D831" s="349" t="s">
        <v>1494</v>
      </c>
      <c r="E831" s="349" t="s">
        <v>1495</v>
      </c>
      <c r="F831" s="350" t="s">
        <v>1770</v>
      </c>
    </row>
    <row r="832" spans="1:6" s="346" customFormat="1" ht="165.75">
      <c r="A832" s="347">
        <v>4</v>
      </c>
      <c r="B832" s="348">
        <v>4282501</v>
      </c>
      <c r="C832" s="349" t="s">
        <v>168</v>
      </c>
      <c r="D832" s="349" t="s">
        <v>1494</v>
      </c>
      <c r="E832" s="349" t="s">
        <v>1500</v>
      </c>
      <c r="F832" s="350" t="s">
        <v>1771</v>
      </c>
    </row>
    <row r="833" spans="1:6" s="346" customFormat="1" ht="38.25">
      <c r="A833" s="347">
        <v>4</v>
      </c>
      <c r="B833" s="348">
        <v>4282502</v>
      </c>
      <c r="C833" s="349" t="s">
        <v>168</v>
      </c>
      <c r="D833" s="349" t="s">
        <v>1494</v>
      </c>
      <c r="E833" s="349" t="s">
        <v>1500</v>
      </c>
      <c r="F833" s="350" t="s">
        <v>1772</v>
      </c>
    </row>
    <row r="834" spans="1:6" s="346" customFormat="1" ht="25.5">
      <c r="A834" s="347">
        <v>4</v>
      </c>
      <c r="B834" s="348">
        <v>4282503</v>
      </c>
      <c r="C834" s="349" t="s">
        <v>168</v>
      </c>
      <c r="D834" s="349" t="s">
        <v>1494</v>
      </c>
      <c r="E834" s="349" t="s">
        <v>1500</v>
      </c>
      <c r="F834" s="350" t="s">
        <v>1773</v>
      </c>
    </row>
    <row r="835" spans="1:6" s="346" customFormat="1" ht="89.25">
      <c r="A835" s="347">
        <v>4</v>
      </c>
      <c r="B835" s="348">
        <v>4282504</v>
      </c>
      <c r="C835" s="349" t="s">
        <v>168</v>
      </c>
      <c r="D835" s="349" t="s">
        <v>1494</v>
      </c>
      <c r="E835" s="349" t="s">
        <v>1500</v>
      </c>
      <c r="F835" s="350" t="s">
        <v>1774</v>
      </c>
    </row>
    <row r="836" spans="1:6" s="346" customFormat="1" ht="38.25">
      <c r="A836" s="347">
        <v>4</v>
      </c>
      <c r="B836" s="348">
        <v>4282505</v>
      </c>
      <c r="C836" s="349" t="s">
        <v>168</v>
      </c>
      <c r="D836" s="349" t="s">
        <v>1494</v>
      </c>
      <c r="E836" s="349" t="s">
        <v>1500</v>
      </c>
      <c r="F836" s="350" t="s">
        <v>1775</v>
      </c>
    </row>
    <row r="837" spans="1:6" s="346" customFormat="1" ht="89.25">
      <c r="A837" s="347">
        <v>4</v>
      </c>
      <c r="B837" s="348">
        <v>4282601</v>
      </c>
      <c r="C837" s="349" t="s">
        <v>168</v>
      </c>
      <c r="D837" s="349" t="s">
        <v>1494</v>
      </c>
      <c r="E837" s="349" t="s">
        <v>1500</v>
      </c>
      <c r="F837" s="350" t="s">
        <v>1776</v>
      </c>
    </row>
    <row r="838" spans="1:6" s="346" customFormat="1" ht="89.25">
      <c r="A838" s="347">
        <v>4</v>
      </c>
      <c r="B838" s="348">
        <v>4282602</v>
      </c>
      <c r="C838" s="349" t="s">
        <v>168</v>
      </c>
      <c r="D838" s="349" t="s">
        <v>1494</v>
      </c>
      <c r="E838" s="349" t="s">
        <v>1500</v>
      </c>
      <c r="F838" s="350" t="s">
        <v>1777</v>
      </c>
    </row>
    <row r="839" spans="1:6" s="346" customFormat="1" ht="51">
      <c r="A839" s="347">
        <v>4</v>
      </c>
      <c r="B839" s="348">
        <v>4282603</v>
      </c>
      <c r="C839" s="349" t="s">
        <v>168</v>
      </c>
      <c r="D839" s="349" t="s">
        <v>1494</v>
      </c>
      <c r="E839" s="349" t="s">
        <v>1500</v>
      </c>
      <c r="F839" s="350" t="s">
        <v>1778</v>
      </c>
    </row>
    <row r="840" spans="1:6" s="346" customFormat="1" ht="153">
      <c r="A840" s="347">
        <v>4</v>
      </c>
      <c r="B840" s="348">
        <v>4282901</v>
      </c>
      <c r="C840" s="349" t="s">
        <v>168</v>
      </c>
      <c r="D840" s="349" t="s">
        <v>1494</v>
      </c>
      <c r="E840" s="349" t="s">
        <v>1500</v>
      </c>
      <c r="F840" s="350" t="s">
        <v>1779</v>
      </c>
    </row>
    <row r="841" spans="1:6" s="346" customFormat="1" ht="153">
      <c r="A841" s="347">
        <v>4</v>
      </c>
      <c r="B841" s="348">
        <v>4282902</v>
      </c>
      <c r="C841" s="349" t="s">
        <v>168</v>
      </c>
      <c r="D841" s="349" t="s">
        <v>1494</v>
      </c>
      <c r="E841" s="349" t="s">
        <v>1500</v>
      </c>
      <c r="F841" s="350" t="s">
        <v>1780</v>
      </c>
    </row>
    <row r="842" spans="1:6" s="346" customFormat="1" ht="38.25">
      <c r="A842" s="347">
        <v>4</v>
      </c>
      <c r="B842" s="348">
        <v>4282903</v>
      </c>
      <c r="C842" s="349" t="s">
        <v>168</v>
      </c>
      <c r="D842" s="349" t="s">
        <v>1494</v>
      </c>
      <c r="E842" s="349" t="s">
        <v>1500</v>
      </c>
      <c r="F842" s="350" t="s">
        <v>1781</v>
      </c>
    </row>
    <row r="843" spans="1:6" s="346" customFormat="1" ht="165.75">
      <c r="A843" s="347">
        <v>4</v>
      </c>
      <c r="B843" s="348">
        <v>4291001</v>
      </c>
      <c r="C843" s="349" t="s">
        <v>168</v>
      </c>
      <c r="D843" s="349" t="s">
        <v>1510</v>
      </c>
      <c r="E843" s="349" t="s">
        <v>1782</v>
      </c>
      <c r="F843" s="350" t="s">
        <v>1783</v>
      </c>
    </row>
    <row r="844" spans="1:6" s="346" customFormat="1" ht="63.75">
      <c r="A844" s="347">
        <v>4</v>
      </c>
      <c r="B844" s="348">
        <v>4291002</v>
      </c>
      <c r="C844" s="349" t="s">
        <v>168</v>
      </c>
      <c r="D844" s="349" t="s">
        <v>1510</v>
      </c>
      <c r="E844" s="349" t="s">
        <v>1782</v>
      </c>
      <c r="F844" s="350" t="s">
        <v>1784</v>
      </c>
    </row>
    <row r="845" spans="1:6" s="346" customFormat="1" ht="165.75">
      <c r="A845" s="347">
        <v>4</v>
      </c>
      <c r="B845" s="348">
        <v>4293001</v>
      </c>
      <c r="C845" s="349" t="s">
        <v>168</v>
      </c>
      <c r="D845" s="349" t="s">
        <v>1510</v>
      </c>
      <c r="E845" s="349" t="s">
        <v>1785</v>
      </c>
      <c r="F845" s="350" t="s">
        <v>1786</v>
      </c>
    </row>
    <row r="846" spans="1:6" s="346" customFormat="1" ht="63.75">
      <c r="A846" s="347">
        <v>4</v>
      </c>
      <c r="B846" s="348">
        <v>4293002</v>
      </c>
      <c r="C846" s="349" t="s">
        <v>168</v>
      </c>
      <c r="D846" s="349" t="s">
        <v>1510</v>
      </c>
      <c r="E846" s="349" t="s">
        <v>1785</v>
      </c>
      <c r="F846" s="350" t="s">
        <v>1787</v>
      </c>
    </row>
    <row r="847" spans="1:6" s="346" customFormat="1" ht="25.5">
      <c r="A847" s="347">
        <v>4</v>
      </c>
      <c r="B847" s="348">
        <v>4302001</v>
      </c>
      <c r="C847" s="349" t="s">
        <v>168</v>
      </c>
      <c r="D847" s="349" t="s">
        <v>1514</v>
      </c>
      <c r="E847" s="349" t="s">
        <v>1788</v>
      </c>
      <c r="F847" s="350" t="s">
        <v>1789</v>
      </c>
    </row>
    <row r="848" spans="1:6" s="346" customFormat="1" ht="38.25">
      <c r="A848" s="347">
        <v>4</v>
      </c>
      <c r="B848" s="348">
        <v>4302002</v>
      </c>
      <c r="C848" s="349" t="s">
        <v>168</v>
      </c>
      <c r="D848" s="349" t="s">
        <v>1514</v>
      </c>
      <c r="E848" s="349" t="s">
        <v>1788</v>
      </c>
      <c r="F848" s="350" t="s">
        <v>1790</v>
      </c>
    </row>
    <row r="849" spans="1:6" s="346" customFormat="1" ht="51">
      <c r="A849" s="347">
        <v>4</v>
      </c>
      <c r="B849" s="348">
        <v>4302003</v>
      </c>
      <c r="C849" s="349" t="s">
        <v>168</v>
      </c>
      <c r="D849" s="349" t="s">
        <v>1514</v>
      </c>
      <c r="E849" s="349" t="s">
        <v>1788</v>
      </c>
      <c r="F849" s="350" t="s">
        <v>1791</v>
      </c>
    </row>
    <row r="850" spans="1:6" s="346" customFormat="1" ht="25.5">
      <c r="A850" s="347">
        <v>4</v>
      </c>
      <c r="B850" s="348">
        <v>4302004</v>
      </c>
      <c r="C850" s="349" t="s">
        <v>168</v>
      </c>
      <c r="D850" s="349" t="s">
        <v>1514</v>
      </c>
      <c r="E850" s="349" t="s">
        <v>1788</v>
      </c>
      <c r="F850" s="350" t="s">
        <v>1792</v>
      </c>
    </row>
    <row r="851" spans="1:6" s="346" customFormat="1" ht="38.25">
      <c r="A851" s="347">
        <v>4</v>
      </c>
      <c r="B851" s="348">
        <v>4303001</v>
      </c>
      <c r="C851" s="349" t="s">
        <v>168</v>
      </c>
      <c r="D851" s="349" t="s">
        <v>1514</v>
      </c>
      <c r="E851" s="349" t="s">
        <v>1793</v>
      </c>
      <c r="F851" s="350" t="s">
        <v>1794</v>
      </c>
    </row>
    <row r="852" spans="1:6" s="346" customFormat="1" ht="38.25">
      <c r="A852" s="347">
        <v>4</v>
      </c>
      <c r="B852" s="348">
        <v>4303002</v>
      </c>
      <c r="C852" s="349" t="s">
        <v>168</v>
      </c>
      <c r="D852" s="349" t="s">
        <v>1514</v>
      </c>
      <c r="E852" s="349" t="s">
        <v>1793</v>
      </c>
      <c r="F852" s="350" t="s">
        <v>1795</v>
      </c>
    </row>
    <row r="853" spans="1:6" s="346" customFormat="1" ht="38.25">
      <c r="A853" s="347">
        <v>4</v>
      </c>
      <c r="B853" s="348">
        <v>4303003</v>
      </c>
      <c r="C853" s="349" t="s">
        <v>168</v>
      </c>
      <c r="D853" s="349" t="s">
        <v>1514</v>
      </c>
      <c r="E853" s="349" t="s">
        <v>1793</v>
      </c>
      <c r="F853" s="350" t="s">
        <v>1796</v>
      </c>
    </row>
    <row r="854" spans="1:6" s="346" customFormat="1" ht="38.25">
      <c r="A854" s="347">
        <v>4</v>
      </c>
      <c r="B854" s="348">
        <v>4303004</v>
      </c>
      <c r="C854" s="349" t="s">
        <v>168</v>
      </c>
      <c r="D854" s="349" t="s">
        <v>1514</v>
      </c>
      <c r="E854" s="349" t="s">
        <v>1793</v>
      </c>
      <c r="F854" s="350" t="s">
        <v>1797</v>
      </c>
    </row>
    <row r="855" spans="1:6" s="346" customFormat="1" ht="38.25">
      <c r="A855" s="347">
        <v>4</v>
      </c>
      <c r="B855" s="348">
        <v>4303005</v>
      </c>
      <c r="C855" s="349" t="s">
        <v>168</v>
      </c>
      <c r="D855" s="349" t="s">
        <v>1514</v>
      </c>
      <c r="E855" s="349" t="s">
        <v>1793</v>
      </c>
      <c r="F855" s="350" t="s">
        <v>1798</v>
      </c>
    </row>
    <row r="856" spans="1:6" s="346" customFormat="1" ht="38.25">
      <c r="A856" s="347">
        <v>4</v>
      </c>
      <c r="B856" s="348">
        <v>4303006</v>
      </c>
      <c r="C856" s="349" t="s">
        <v>168</v>
      </c>
      <c r="D856" s="349" t="s">
        <v>1514</v>
      </c>
      <c r="E856" s="349" t="s">
        <v>1793</v>
      </c>
      <c r="F856" s="350" t="s">
        <v>1799</v>
      </c>
    </row>
    <row r="857" spans="1:6" s="346" customFormat="1" ht="38.25">
      <c r="A857" s="347">
        <v>4</v>
      </c>
      <c r="B857" s="348">
        <v>4303007</v>
      </c>
      <c r="C857" s="349" t="s">
        <v>168</v>
      </c>
      <c r="D857" s="349" t="s">
        <v>1514</v>
      </c>
      <c r="E857" s="349" t="s">
        <v>1793</v>
      </c>
      <c r="F857" s="350" t="s">
        <v>1800</v>
      </c>
    </row>
    <row r="858" spans="1:6" s="346" customFormat="1" ht="25.5">
      <c r="A858" s="347">
        <v>4</v>
      </c>
      <c r="B858" s="348">
        <v>4309101</v>
      </c>
      <c r="C858" s="349" t="s">
        <v>168</v>
      </c>
      <c r="D858" s="349" t="s">
        <v>1514</v>
      </c>
      <c r="E858" s="349" t="s">
        <v>1515</v>
      </c>
      <c r="F858" s="350" t="s">
        <v>1801</v>
      </c>
    </row>
    <row r="859" spans="1:6" s="346" customFormat="1" ht="38.25">
      <c r="A859" s="347">
        <v>4</v>
      </c>
      <c r="B859" s="348">
        <v>4321001</v>
      </c>
      <c r="C859" s="349" t="s">
        <v>168</v>
      </c>
      <c r="D859" s="349" t="s">
        <v>1103</v>
      </c>
      <c r="E859" s="349" t="s">
        <v>1523</v>
      </c>
      <c r="F859" s="350" t="s">
        <v>1802</v>
      </c>
    </row>
    <row r="860" spans="1:6" s="346" customFormat="1" ht="12.75">
      <c r="A860" s="347">
        <v>4</v>
      </c>
      <c r="B860" s="348">
        <v>4329001</v>
      </c>
      <c r="C860" s="349" t="s">
        <v>168</v>
      </c>
      <c r="D860" s="349" t="s">
        <v>1103</v>
      </c>
      <c r="E860" s="349" t="s">
        <v>1112</v>
      </c>
      <c r="F860" s="350" t="s">
        <v>1803</v>
      </c>
    </row>
    <row r="861" spans="1:6" s="346" customFormat="1" ht="12.75">
      <c r="A861" s="347">
        <v>4</v>
      </c>
      <c r="B861" s="348">
        <v>4329002</v>
      </c>
      <c r="C861" s="349" t="s">
        <v>168</v>
      </c>
      <c r="D861" s="349" t="s">
        <v>1103</v>
      </c>
      <c r="E861" s="349" t="s">
        <v>1112</v>
      </c>
      <c r="F861" s="350" t="s">
        <v>1804</v>
      </c>
    </row>
    <row r="862" spans="1:6" s="346" customFormat="1" ht="102">
      <c r="A862" s="347">
        <v>4</v>
      </c>
      <c r="B862" s="348">
        <v>4331101</v>
      </c>
      <c r="C862" s="349" t="s">
        <v>168</v>
      </c>
      <c r="D862" s="349" t="s">
        <v>1114</v>
      </c>
      <c r="E862" s="349" t="s">
        <v>1115</v>
      </c>
      <c r="F862" s="350" t="s">
        <v>1805</v>
      </c>
    </row>
    <row r="863" spans="1:6" s="346" customFormat="1" ht="25.5">
      <c r="A863" s="347">
        <v>4</v>
      </c>
      <c r="B863" s="348">
        <v>4331201</v>
      </c>
      <c r="C863" s="349" t="s">
        <v>168</v>
      </c>
      <c r="D863" s="349" t="s">
        <v>1114</v>
      </c>
      <c r="E863" s="349" t="s">
        <v>1115</v>
      </c>
      <c r="F863" s="350" t="s">
        <v>1806</v>
      </c>
    </row>
    <row r="864" spans="1:6" s="346" customFormat="1" ht="38.25">
      <c r="A864" s="347">
        <v>4</v>
      </c>
      <c r="B864" s="348">
        <v>4331501</v>
      </c>
      <c r="C864" s="349" t="s">
        <v>168</v>
      </c>
      <c r="D864" s="349" t="s">
        <v>1114</v>
      </c>
      <c r="E864" s="349" t="s">
        <v>1115</v>
      </c>
      <c r="F864" s="350" t="s">
        <v>1807</v>
      </c>
    </row>
    <row r="865" spans="1:6" s="346" customFormat="1" ht="38.25">
      <c r="A865" s="347">
        <v>4</v>
      </c>
      <c r="B865" s="348">
        <v>4332001</v>
      </c>
      <c r="C865" s="349" t="s">
        <v>168</v>
      </c>
      <c r="D865" s="349" t="s">
        <v>1114</v>
      </c>
      <c r="E865" s="349" t="s">
        <v>1120</v>
      </c>
      <c r="F865" s="350" t="s">
        <v>1808</v>
      </c>
    </row>
    <row r="866" spans="1:6" s="346" customFormat="1" ht="38.25">
      <c r="A866" s="347">
        <v>4</v>
      </c>
      <c r="B866" s="348">
        <v>4351401</v>
      </c>
      <c r="C866" s="349" t="s">
        <v>1552</v>
      </c>
      <c r="D866" s="349" t="s">
        <v>1553</v>
      </c>
      <c r="E866" s="349" t="s">
        <v>1809</v>
      </c>
      <c r="F866" s="350" t="s">
        <v>1810</v>
      </c>
    </row>
    <row r="867" spans="1:6" s="346" customFormat="1" ht="51">
      <c r="A867" s="347">
        <v>4</v>
      </c>
      <c r="B867" s="348">
        <v>4352001</v>
      </c>
      <c r="C867" s="349" t="s">
        <v>1552</v>
      </c>
      <c r="D867" s="349" t="s">
        <v>1553</v>
      </c>
      <c r="E867" s="349" t="s">
        <v>1811</v>
      </c>
      <c r="F867" s="350" t="s">
        <v>1812</v>
      </c>
    </row>
    <row r="868" spans="1:6" s="346" customFormat="1" ht="51">
      <c r="A868" s="347">
        <v>4</v>
      </c>
      <c r="B868" s="348">
        <v>4352002</v>
      </c>
      <c r="C868" s="349" t="s">
        <v>1552</v>
      </c>
      <c r="D868" s="349" t="s">
        <v>1553</v>
      </c>
      <c r="E868" s="349" t="s">
        <v>1811</v>
      </c>
      <c r="F868" s="350" t="s">
        <v>1813</v>
      </c>
    </row>
    <row r="869" spans="1:6" s="346" customFormat="1" ht="114.75">
      <c r="A869" s="347">
        <v>4</v>
      </c>
      <c r="B869" s="348">
        <v>4370001</v>
      </c>
      <c r="C869" s="349" t="s">
        <v>1556</v>
      </c>
      <c r="D869" s="349" t="s">
        <v>1814</v>
      </c>
      <c r="E869" s="349" t="s">
        <v>1814</v>
      </c>
      <c r="F869" s="350" t="s">
        <v>1815</v>
      </c>
    </row>
    <row r="870" spans="1:6" s="346" customFormat="1" ht="89.25">
      <c r="A870" s="347">
        <v>4</v>
      </c>
      <c r="B870" s="348">
        <v>4381201</v>
      </c>
      <c r="C870" s="349" t="s">
        <v>1556</v>
      </c>
      <c r="D870" s="349" t="s">
        <v>1560</v>
      </c>
      <c r="E870" s="349" t="s">
        <v>1561</v>
      </c>
      <c r="F870" s="350" t="s">
        <v>1816</v>
      </c>
    </row>
    <row r="871" spans="1:6" s="346" customFormat="1" ht="63.75">
      <c r="A871" s="347">
        <v>4</v>
      </c>
      <c r="B871" s="348">
        <v>4382101</v>
      </c>
      <c r="C871" s="349" t="s">
        <v>1556</v>
      </c>
      <c r="D871" s="349" t="s">
        <v>1560</v>
      </c>
      <c r="E871" s="349" t="s">
        <v>1564</v>
      </c>
      <c r="F871" s="350" t="s">
        <v>1817</v>
      </c>
    </row>
    <row r="872" spans="1:6" s="346" customFormat="1" ht="12.75">
      <c r="A872" s="347">
        <v>4</v>
      </c>
      <c r="B872" s="348">
        <v>4411101</v>
      </c>
      <c r="C872" s="349" t="s">
        <v>1122</v>
      </c>
      <c r="D872" s="349" t="s">
        <v>1818</v>
      </c>
      <c r="E872" s="349" t="s">
        <v>1818</v>
      </c>
      <c r="F872" s="350" t="s">
        <v>1819</v>
      </c>
    </row>
    <row r="873" spans="1:6" s="346" customFormat="1" ht="12.75">
      <c r="A873" s="347">
        <v>4</v>
      </c>
      <c r="B873" s="348">
        <v>4429001</v>
      </c>
      <c r="C873" s="349" t="s">
        <v>1122</v>
      </c>
      <c r="D873" s="349" t="s">
        <v>1820</v>
      </c>
      <c r="E873" s="349" t="s">
        <v>1821</v>
      </c>
      <c r="F873" s="350" t="s">
        <v>1822</v>
      </c>
    </row>
    <row r="874" spans="1:6" s="346" customFormat="1" ht="38.25">
      <c r="A874" s="347">
        <v>4</v>
      </c>
      <c r="B874" s="348">
        <v>4432101</v>
      </c>
      <c r="C874" s="349" t="s">
        <v>1122</v>
      </c>
      <c r="D874" s="349" t="s">
        <v>1123</v>
      </c>
      <c r="E874" s="349" t="s">
        <v>1568</v>
      </c>
      <c r="F874" s="350" t="s">
        <v>1823</v>
      </c>
    </row>
    <row r="875" spans="1:6" s="346" customFormat="1" ht="51">
      <c r="A875" s="347">
        <v>4</v>
      </c>
      <c r="B875" s="348">
        <v>4452001</v>
      </c>
      <c r="C875" s="349" t="s">
        <v>666</v>
      </c>
      <c r="D875" s="349" t="s">
        <v>667</v>
      </c>
      <c r="E875" s="349" t="s">
        <v>1573</v>
      </c>
      <c r="F875" s="350" t="s">
        <v>1824</v>
      </c>
    </row>
    <row r="876" spans="1:6" s="346" customFormat="1" ht="76.5">
      <c r="A876" s="347">
        <v>4</v>
      </c>
      <c r="B876" s="348">
        <v>4461001</v>
      </c>
      <c r="C876" s="349" t="s">
        <v>666</v>
      </c>
      <c r="D876" s="349" t="s">
        <v>671</v>
      </c>
      <c r="E876" s="349" t="s">
        <v>672</v>
      </c>
      <c r="F876" s="350" t="s">
        <v>1825</v>
      </c>
    </row>
    <row r="877" spans="1:6" s="346" customFormat="1" ht="76.5">
      <c r="A877" s="347">
        <v>4</v>
      </c>
      <c r="B877" s="348">
        <v>4466301</v>
      </c>
      <c r="C877" s="349" t="s">
        <v>666</v>
      </c>
      <c r="D877" s="349" t="s">
        <v>671</v>
      </c>
      <c r="E877" s="349" t="s">
        <v>694</v>
      </c>
      <c r="F877" s="350" t="s">
        <v>1826</v>
      </c>
    </row>
    <row r="878" spans="1:6" s="346" customFormat="1" ht="63.75">
      <c r="A878" s="347">
        <v>4</v>
      </c>
      <c r="B878" s="348">
        <v>4466401</v>
      </c>
      <c r="C878" s="349" t="s">
        <v>666</v>
      </c>
      <c r="D878" s="349" t="s">
        <v>671</v>
      </c>
      <c r="E878" s="349" t="s">
        <v>694</v>
      </c>
      <c r="F878" s="350" t="s">
        <v>1827</v>
      </c>
    </row>
    <row r="879" spans="1:6" s="346" customFormat="1" ht="38.25">
      <c r="A879" s="347">
        <v>4</v>
      </c>
      <c r="B879" s="348">
        <v>4466901</v>
      </c>
      <c r="C879" s="349" t="s">
        <v>666</v>
      </c>
      <c r="D879" s="349" t="s">
        <v>671</v>
      </c>
      <c r="E879" s="349" t="s">
        <v>694</v>
      </c>
      <c r="F879" s="350" t="s">
        <v>1828</v>
      </c>
    </row>
    <row r="880" spans="1:6" s="346" customFormat="1" ht="51">
      <c r="A880" s="347">
        <v>4</v>
      </c>
      <c r="B880" s="348">
        <v>4475201</v>
      </c>
      <c r="C880" s="349" t="s">
        <v>666</v>
      </c>
      <c r="D880" s="349" t="s">
        <v>701</v>
      </c>
      <c r="E880" s="349" t="s">
        <v>718</v>
      </c>
      <c r="F880" s="350" t="s">
        <v>1829</v>
      </c>
    </row>
    <row r="881" spans="1:6" s="346" customFormat="1" ht="51">
      <c r="A881" s="347">
        <v>4</v>
      </c>
      <c r="B881" s="348">
        <v>4475901</v>
      </c>
      <c r="C881" s="349" t="s">
        <v>666</v>
      </c>
      <c r="D881" s="349" t="s">
        <v>701</v>
      </c>
      <c r="E881" s="349" t="s">
        <v>718</v>
      </c>
      <c r="F881" s="350" t="s">
        <v>1830</v>
      </c>
    </row>
    <row r="882" spans="1:6" s="346" customFormat="1" ht="38.25">
      <c r="A882" s="347">
        <v>4</v>
      </c>
      <c r="B882" s="348">
        <v>4491101</v>
      </c>
      <c r="C882" s="349" t="s">
        <v>1146</v>
      </c>
      <c r="D882" s="349" t="s">
        <v>1583</v>
      </c>
      <c r="E882" s="349" t="s">
        <v>1831</v>
      </c>
      <c r="F882" s="350" t="s">
        <v>1832</v>
      </c>
    </row>
    <row r="883" spans="1:6" s="346" customFormat="1" ht="25.5">
      <c r="A883" s="347">
        <v>4</v>
      </c>
      <c r="B883" s="348">
        <v>4491201</v>
      </c>
      <c r="C883" s="349" t="s">
        <v>1146</v>
      </c>
      <c r="D883" s="349" t="s">
        <v>1583</v>
      </c>
      <c r="E883" s="349" t="s">
        <v>1831</v>
      </c>
      <c r="F883" s="350" t="s">
        <v>1833</v>
      </c>
    </row>
    <row r="884" spans="1:6" s="346" customFormat="1" ht="51">
      <c r="A884" s="347">
        <v>4</v>
      </c>
      <c r="B884" s="348">
        <v>4492101</v>
      </c>
      <c r="C884" s="349" t="s">
        <v>1146</v>
      </c>
      <c r="D884" s="349" t="s">
        <v>1583</v>
      </c>
      <c r="E884" s="349" t="s">
        <v>1584</v>
      </c>
      <c r="F884" s="350" t="s">
        <v>1834</v>
      </c>
    </row>
    <row r="885" spans="1:6" s="346" customFormat="1" ht="38.25">
      <c r="A885" s="347">
        <v>4</v>
      </c>
      <c r="B885" s="348">
        <v>4492102</v>
      </c>
      <c r="C885" s="349" t="s">
        <v>1146</v>
      </c>
      <c r="D885" s="349" t="s">
        <v>1583</v>
      </c>
      <c r="E885" s="349" t="s">
        <v>1584</v>
      </c>
      <c r="F885" s="350" t="s">
        <v>1835</v>
      </c>
    </row>
    <row r="886" spans="1:6" s="346" customFormat="1" ht="25.5">
      <c r="A886" s="347">
        <v>4</v>
      </c>
      <c r="B886" s="348">
        <v>4492103</v>
      </c>
      <c r="C886" s="349" t="s">
        <v>1146</v>
      </c>
      <c r="D886" s="349" t="s">
        <v>1583</v>
      </c>
      <c r="E886" s="349" t="s">
        <v>1584</v>
      </c>
      <c r="F886" s="350" t="s">
        <v>1836</v>
      </c>
    </row>
    <row r="887" spans="1:6" s="346" customFormat="1" ht="25.5">
      <c r="A887" s="347">
        <v>4</v>
      </c>
      <c r="B887" s="348">
        <v>4492104</v>
      </c>
      <c r="C887" s="349" t="s">
        <v>1146</v>
      </c>
      <c r="D887" s="349" t="s">
        <v>1583</v>
      </c>
      <c r="E887" s="349" t="s">
        <v>1584</v>
      </c>
      <c r="F887" s="350" t="s">
        <v>1837</v>
      </c>
    </row>
    <row r="888" spans="1:6" s="346" customFormat="1" ht="25.5">
      <c r="A888" s="347">
        <v>4</v>
      </c>
      <c r="B888" s="348">
        <v>4492201</v>
      </c>
      <c r="C888" s="349" t="s">
        <v>1146</v>
      </c>
      <c r="D888" s="349" t="s">
        <v>1583</v>
      </c>
      <c r="E888" s="349" t="s">
        <v>1584</v>
      </c>
      <c r="F888" s="350" t="s">
        <v>1838</v>
      </c>
    </row>
    <row r="889" spans="1:6" s="346" customFormat="1" ht="76.5">
      <c r="A889" s="347">
        <v>4</v>
      </c>
      <c r="B889" s="348">
        <v>4492301</v>
      </c>
      <c r="C889" s="349" t="s">
        <v>1146</v>
      </c>
      <c r="D889" s="349" t="s">
        <v>1583</v>
      </c>
      <c r="E889" s="349" t="s">
        <v>1584</v>
      </c>
      <c r="F889" s="350" t="s">
        <v>1839</v>
      </c>
    </row>
    <row r="890" spans="1:6" s="346" customFormat="1" ht="38.25">
      <c r="A890" s="347">
        <v>4</v>
      </c>
      <c r="B890" s="348">
        <v>4501101</v>
      </c>
      <c r="C890" s="349" t="s">
        <v>1146</v>
      </c>
      <c r="D890" s="349" t="s">
        <v>1840</v>
      </c>
      <c r="E890" s="349" t="s">
        <v>1841</v>
      </c>
      <c r="F890" s="350" t="s">
        <v>1842</v>
      </c>
    </row>
    <row r="891" spans="1:6" s="346" customFormat="1" ht="25.5">
      <c r="A891" s="347">
        <v>4</v>
      </c>
      <c r="B891" s="348">
        <v>4501102</v>
      </c>
      <c r="C891" s="349" t="s">
        <v>1146</v>
      </c>
      <c r="D891" s="349" t="s">
        <v>1840</v>
      </c>
      <c r="E891" s="349" t="s">
        <v>1841</v>
      </c>
      <c r="F891" s="350" t="s">
        <v>1843</v>
      </c>
    </row>
    <row r="892" spans="1:6" s="346" customFormat="1" ht="38.25">
      <c r="A892" s="347">
        <v>4</v>
      </c>
      <c r="B892" s="348">
        <v>4501201</v>
      </c>
      <c r="C892" s="349" t="s">
        <v>1146</v>
      </c>
      <c r="D892" s="349" t="s">
        <v>1840</v>
      </c>
      <c r="E892" s="349" t="s">
        <v>1841</v>
      </c>
      <c r="F892" s="350" t="s">
        <v>1844</v>
      </c>
    </row>
    <row r="893" spans="1:6" s="346" customFormat="1" ht="38.25">
      <c r="A893" s="347">
        <v>4</v>
      </c>
      <c r="B893" s="348">
        <v>4502101</v>
      </c>
      <c r="C893" s="349" t="s">
        <v>1146</v>
      </c>
      <c r="D893" s="349" t="s">
        <v>1840</v>
      </c>
      <c r="E893" s="349" t="s">
        <v>1845</v>
      </c>
      <c r="F893" s="350" t="s">
        <v>1846</v>
      </c>
    </row>
    <row r="894" spans="1:6" s="346" customFormat="1" ht="25.5">
      <c r="A894" s="347">
        <v>4</v>
      </c>
      <c r="B894" s="348">
        <v>4502201</v>
      </c>
      <c r="C894" s="349" t="s">
        <v>1146</v>
      </c>
      <c r="D894" s="349" t="s">
        <v>1840</v>
      </c>
      <c r="E894" s="349" t="s">
        <v>1845</v>
      </c>
      <c r="F894" s="350" t="s">
        <v>1847</v>
      </c>
    </row>
    <row r="895" spans="1:6" s="346" customFormat="1" ht="38.25">
      <c r="A895" s="347">
        <v>4</v>
      </c>
      <c r="B895" s="348">
        <v>4511101</v>
      </c>
      <c r="C895" s="349" t="s">
        <v>1146</v>
      </c>
      <c r="D895" s="349" t="s">
        <v>1848</v>
      </c>
      <c r="E895" s="349" t="s">
        <v>1849</v>
      </c>
      <c r="F895" s="350" t="s">
        <v>1850</v>
      </c>
    </row>
    <row r="896" spans="1:6" s="346" customFormat="1" ht="25.5">
      <c r="A896" s="347">
        <v>4</v>
      </c>
      <c r="B896" s="348">
        <v>4511201</v>
      </c>
      <c r="C896" s="349" t="s">
        <v>1146</v>
      </c>
      <c r="D896" s="349" t="s">
        <v>1848</v>
      </c>
      <c r="E896" s="349" t="s">
        <v>1849</v>
      </c>
      <c r="F896" s="350" t="s">
        <v>1851</v>
      </c>
    </row>
    <row r="897" spans="1:6" s="346" customFormat="1" ht="25.5">
      <c r="A897" s="347">
        <v>4</v>
      </c>
      <c r="B897" s="348">
        <v>4511202</v>
      </c>
      <c r="C897" s="349" t="s">
        <v>1146</v>
      </c>
      <c r="D897" s="349" t="s">
        <v>1848</v>
      </c>
      <c r="E897" s="349" t="s">
        <v>1849</v>
      </c>
      <c r="F897" s="350" t="s">
        <v>1852</v>
      </c>
    </row>
    <row r="898" spans="1:6" s="346" customFormat="1" ht="25.5">
      <c r="A898" s="347">
        <v>4</v>
      </c>
      <c r="B898" s="348">
        <v>4511203</v>
      </c>
      <c r="C898" s="349" t="s">
        <v>1146</v>
      </c>
      <c r="D898" s="349" t="s">
        <v>1848</v>
      </c>
      <c r="E898" s="349" t="s">
        <v>1849</v>
      </c>
      <c r="F898" s="350" t="s">
        <v>1853</v>
      </c>
    </row>
    <row r="899" spans="1:6" s="346" customFormat="1" ht="25.5">
      <c r="A899" s="347">
        <v>4</v>
      </c>
      <c r="B899" s="348">
        <v>4512101</v>
      </c>
      <c r="C899" s="349" t="s">
        <v>1146</v>
      </c>
      <c r="D899" s="349" t="s">
        <v>1848</v>
      </c>
      <c r="E899" s="349" t="s">
        <v>1854</v>
      </c>
      <c r="F899" s="350" t="s">
        <v>1855</v>
      </c>
    </row>
    <row r="900" spans="1:6" s="346" customFormat="1" ht="25.5">
      <c r="A900" s="347">
        <v>4</v>
      </c>
      <c r="B900" s="348">
        <v>4512201</v>
      </c>
      <c r="C900" s="349" t="s">
        <v>1146</v>
      </c>
      <c r="D900" s="349" t="s">
        <v>1848</v>
      </c>
      <c r="E900" s="349" t="s">
        <v>1854</v>
      </c>
      <c r="F900" s="350" t="s">
        <v>1856</v>
      </c>
    </row>
    <row r="901" spans="1:6" s="346" customFormat="1" ht="12.75">
      <c r="A901" s="347">
        <v>4</v>
      </c>
      <c r="B901" s="348">
        <v>4512202</v>
      </c>
      <c r="C901" s="349" t="s">
        <v>1146</v>
      </c>
      <c r="D901" s="349" t="s">
        <v>1848</v>
      </c>
      <c r="E901" s="349" t="s">
        <v>1854</v>
      </c>
      <c r="F901" s="350" t="s">
        <v>1857</v>
      </c>
    </row>
    <row r="902" spans="1:6" s="346" customFormat="1" ht="25.5">
      <c r="A902" s="347">
        <v>4</v>
      </c>
      <c r="B902" s="348">
        <v>4512203</v>
      </c>
      <c r="C902" s="349" t="s">
        <v>1146</v>
      </c>
      <c r="D902" s="349" t="s">
        <v>1848</v>
      </c>
      <c r="E902" s="349" t="s">
        <v>1854</v>
      </c>
      <c r="F902" s="350" t="s">
        <v>1858</v>
      </c>
    </row>
    <row r="903" spans="1:6" s="346" customFormat="1" ht="76.5">
      <c r="A903" s="347">
        <v>4</v>
      </c>
      <c r="B903" s="348">
        <v>4522101</v>
      </c>
      <c r="C903" s="349" t="s">
        <v>1146</v>
      </c>
      <c r="D903" s="349" t="s">
        <v>1147</v>
      </c>
      <c r="E903" s="349" t="s">
        <v>1150</v>
      </c>
      <c r="F903" s="350" t="s">
        <v>1859</v>
      </c>
    </row>
    <row r="904" spans="1:6" s="346" customFormat="1" ht="25.5">
      <c r="A904" s="347">
        <v>4</v>
      </c>
      <c r="B904" s="348">
        <v>4522102</v>
      </c>
      <c r="C904" s="349" t="s">
        <v>1146</v>
      </c>
      <c r="D904" s="349" t="s">
        <v>1147</v>
      </c>
      <c r="E904" s="349" t="s">
        <v>1150</v>
      </c>
      <c r="F904" s="350" t="s">
        <v>1860</v>
      </c>
    </row>
    <row r="905" spans="1:6" s="346" customFormat="1" ht="38.25">
      <c r="A905" s="347">
        <v>4</v>
      </c>
      <c r="B905" s="348">
        <v>4522901</v>
      </c>
      <c r="C905" s="349" t="s">
        <v>1146</v>
      </c>
      <c r="D905" s="349" t="s">
        <v>1147</v>
      </c>
      <c r="E905" s="349" t="s">
        <v>1150</v>
      </c>
      <c r="F905" s="350" t="s">
        <v>1861</v>
      </c>
    </row>
    <row r="906" spans="1:6" s="346" customFormat="1" ht="76.5">
      <c r="A906" s="347">
        <v>4</v>
      </c>
      <c r="B906" s="348">
        <v>4522902</v>
      </c>
      <c r="C906" s="349" t="s">
        <v>1146</v>
      </c>
      <c r="D906" s="349" t="s">
        <v>1147</v>
      </c>
      <c r="E906" s="349" t="s">
        <v>1150</v>
      </c>
      <c r="F906" s="350" t="s">
        <v>1862</v>
      </c>
    </row>
    <row r="907" spans="1:6" s="346" customFormat="1" ht="51">
      <c r="A907" s="347">
        <v>4</v>
      </c>
      <c r="B907" s="348">
        <v>4531001</v>
      </c>
      <c r="C907" s="349" t="s">
        <v>1146</v>
      </c>
      <c r="D907" s="349" t="s">
        <v>1863</v>
      </c>
      <c r="E907" s="349" t="s">
        <v>1864</v>
      </c>
      <c r="F907" s="350" t="s">
        <v>1865</v>
      </c>
    </row>
    <row r="908" spans="1:6" s="346" customFormat="1" ht="38.25">
      <c r="A908" s="347">
        <v>4</v>
      </c>
      <c r="B908" s="348">
        <v>4531002</v>
      </c>
      <c r="C908" s="349" t="s">
        <v>1146</v>
      </c>
      <c r="D908" s="349" t="s">
        <v>1863</v>
      </c>
      <c r="E908" s="349" t="s">
        <v>1864</v>
      </c>
      <c r="F908" s="350" t="s">
        <v>1866</v>
      </c>
    </row>
    <row r="909" spans="1:6" s="346" customFormat="1" ht="38.25">
      <c r="A909" s="347">
        <v>4</v>
      </c>
      <c r="B909" s="348">
        <v>4532001</v>
      </c>
      <c r="C909" s="349" t="s">
        <v>1146</v>
      </c>
      <c r="D909" s="349" t="s">
        <v>1863</v>
      </c>
      <c r="E909" s="349" t="s">
        <v>1867</v>
      </c>
      <c r="F909" s="350" t="s">
        <v>1868</v>
      </c>
    </row>
    <row r="910" spans="1:6" s="346" customFormat="1" ht="51">
      <c r="A910" s="347">
        <v>4</v>
      </c>
      <c r="B910" s="348">
        <v>4639101</v>
      </c>
      <c r="C910" s="349" t="s">
        <v>750</v>
      </c>
      <c r="D910" s="349" t="s">
        <v>759</v>
      </c>
      <c r="E910" s="349" t="s">
        <v>764</v>
      </c>
      <c r="F910" s="350" t="s">
        <v>1869</v>
      </c>
    </row>
    <row r="911" spans="1:6" s="346" customFormat="1" ht="25.5">
      <c r="A911" s="347">
        <v>4</v>
      </c>
      <c r="B911" s="348">
        <v>4742001</v>
      </c>
      <c r="C911" s="349" t="s">
        <v>811</v>
      </c>
      <c r="D911" s="349" t="s">
        <v>833</v>
      </c>
      <c r="E911" s="349" t="s">
        <v>1202</v>
      </c>
      <c r="F911" s="350" t="s">
        <v>1870</v>
      </c>
    </row>
    <row r="912" spans="1:6" s="346" customFormat="1" ht="25.5">
      <c r="A912" s="347">
        <v>4</v>
      </c>
      <c r="B912" s="348">
        <v>4801001</v>
      </c>
      <c r="C912" s="349" t="s">
        <v>836</v>
      </c>
      <c r="D912" s="349" t="s">
        <v>1222</v>
      </c>
      <c r="E912" s="349" t="s">
        <v>1223</v>
      </c>
      <c r="F912" s="350" t="s">
        <v>1871</v>
      </c>
    </row>
    <row r="913" spans="1:6" s="346" customFormat="1" ht="51">
      <c r="A913" s="347">
        <v>4</v>
      </c>
      <c r="B913" s="348">
        <v>4802001</v>
      </c>
      <c r="C913" s="349" t="s">
        <v>836</v>
      </c>
      <c r="D913" s="349" t="s">
        <v>1222</v>
      </c>
      <c r="E913" s="349" t="s">
        <v>1872</v>
      </c>
      <c r="F913" s="350" t="s">
        <v>1873</v>
      </c>
    </row>
    <row r="914" spans="1:6" s="346" customFormat="1" ht="25.5">
      <c r="A914" s="347">
        <v>4</v>
      </c>
      <c r="B914" s="348">
        <v>4812901</v>
      </c>
      <c r="C914" s="349" t="s">
        <v>836</v>
      </c>
      <c r="D914" s="349" t="s">
        <v>1225</v>
      </c>
      <c r="E914" s="349" t="s">
        <v>1228</v>
      </c>
      <c r="F914" s="350" t="s">
        <v>1874</v>
      </c>
    </row>
    <row r="915" spans="1:6" s="346" customFormat="1" ht="38.25">
      <c r="A915" s="347">
        <v>4</v>
      </c>
      <c r="B915" s="348">
        <v>4812902</v>
      </c>
      <c r="C915" s="349" t="s">
        <v>836</v>
      </c>
      <c r="D915" s="349" t="s">
        <v>1225</v>
      </c>
      <c r="E915" s="349" t="s">
        <v>1228</v>
      </c>
      <c r="F915" s="350" t="s">
        <v>1875</v>
      </c>
    </row>
    <row r="916" spans="1:6" s="346" customFormat="1" ht="38.25">
      <c r="A916" s="347">
        <v>4</v>
      </c>
      <c r="B916" s="348">
        <v>4829201</v>
      </c>
      <c r="C916" s="349" t="s">
        <v>836</v>
      </c>
      <c r="D916" s="349" t="s">
        <v>855</v>
      </c>
      <c r="E916" s="349" t="s">
        <v>860</v>
      </c>
      <c r="F916" s="350" t="s">
        <v>1876</v>
      </c>
    </row>
    <row r="917" spans="1:6" s="346" customFormat="1" ht="51">
      <c r="A917" s="347">
        <v>4</v>
      </c>
      <c r="B917" s="348">
        <v>4852301</v>
      </c>
      <c r="C917" s="349" t="s">
        <v>878</v>
      </c>
      <c r="D917" s="349" t="s">
        <v>879</v>
      </c>
      <c r="E917" s="349" t="s">
        <v>882</v>
      </c>
      <c r="F917" s="350" t="s">
        <v>1877</v>
      </c>
    </row>
    <row r="918" spans="1:6" s="346" customFormat="1" ht="89.25">
      <c r="A918" s="347">
        <v>4</v>
      </c>
      <c r="B918" s="348">
        <v>4869901</v>
      </c>
      <c r="C918" s="349" t="s">
        <v>897</v>
      </c>
      <c r="D918" s="349" t="s">
        <v>1246</v>
      </c>
      <c r="E918" s="349" t="s">
        <v>1626</v>
      </c>
      <c r="F918" s="350" t="s">
        <v>1878</v>
      </c>
    </row>
    <row r="919" spans="1:6" s="346" customFormat="1" ht="25.5">
      <c r="A919" s="347">
        <v>4</v>
      </c>
      <c r="B919" s="348">
        <v>4960301</v>
      </c>
      <c r="C919" s="349" t="s">
        <v>169</v>
      </c>
      <c r="D919" s="349" t="s">
        <v>926</v>
      </c>
      <c r="E919" s="349" t="s">
        <v>926</v>
      </c>
      <c r="F919" s="350" t="s">
        <v>1879</v>
      </c>
    </row>
    <row r="920" spans="1:6" s="346" customFormat="1" ht="25.5">
      <c r="A920" s="347">
        <v>5</v>
      </c>
      <c r="B920" s="348">
        <v>5012901</v>
      </c>
      <c r="C920" s="349" t="s">
        <v>938</v>
      </c>
      <c r="D920" s="349" t="s">
        <v>939</v>
      </c>
      <c r="E920" s="349" t="s">
        <v>951</v>
      </c>
      <c r="F920" s="350" t="s">
        <v>1880</v>
      </c>
    </row>
    <row r="921" spans="1:6" s="346" customFormat="1" ht="25.5">
      <c r="A921" s="347">
        <v>5</v>
      </c>
      <c r="B921" s="348">
        <v>5016101</v>
      </c>
      <c r="C921" s="349" t="s">
        <v>938</v>
      </c>
      <c r="D921" s="349" t="s">
        <v>939</v>
      </c>
      <c r="E921" s="349" t="s">
        <v>980</v>
      </c>
      <c r="F921" s="350" t="s">
        <v>1881</v>
      </c>
    </row>
    <row r="922" spans="1:6" s="346" customFormat="1" ht="63.75">
      <c r="A922" s="347">
        <v>5</v>
      </c>
      <c r="B922" s="348">
        <v>5051001</v>
      </c>
      <c r="C922" s="349" t="s">
        <v>1283</v>
      </c>
      <c r="D922" s="349" t="s">
        <v>1882</v>
      </c>
      <c r="E922" s="349" t="s">
        <v>1883</v>
      </c>
      <c r="F922" s="350" t="s">
        <v>1884</v>
      </c>
    </row>
    <row r="923" spans="1:6" s="346" customFormat="1" ht="25.5">
      <c r="A923" s="347">
        <v>5</v>
      </c>
      <c r="B923" s="348">
        <v>5051002</v>
      </c>
      <c r="C923" s="349" t="s">
        <v>1283</v>
      </c>
      <c r="D923" s="349" t="s">
        <v>1882</v>
      </c>
      <c r="E923" s="349" t="s">
        <v>1883</v>
      </c>
      <c r="F923" s="350" t="s">
        <v>1885</v>
      </c>
    </row>
    <row r="924" spans="1:6" s="346" customFormat="1" ht="38.25">
      <c r="A924" s="347">
        <v>5</v>
      </c>
      <c r="B924" s="348">
        <v>5051003</v>
      </c>
      <c r="C924" s="349" t="s">
        <v>1283</v>
      </c>
      <c r="D924" s="349" t="s">
        <v>1882</v>
      </c>
      <c r="E924" s="349" t="s">
        <v>1883</v>
      </c>
      <c r="F924" s="350" t="s">
        <v>1886</v>
      </c>
    </row>
    <row r="925" spans="1:6" s="346" customFormat="1" ht="25.5">
      <c r="A925" s="347">
        <v>5</v>
      </c>
      <c r="B925" s="348">
        <v>5051004</v>
      </c>
      <c r="C925" s="349" t="s">
        <v>1283</v>
      </c>
      <c r="D925" s="349" t="s">
        <v>1882</v>
      </c>
      <c r="E925" s="349" t="s">
        <v>1883</v>
      </c>
      <c r="F925" s="350" t="s">
        <v>1887</v>
      </c>
    </row>
    <row r="926" spans="1:6" s="346" customFormat="1" ht="25.5">
      <c r="A926" s="347">
        <v>5</v>
      </c>
      <c r="B926" s="348">
        <v>5052001</v>
      </c>
      <c r="C926" s="349" t="s">
        <v>1283</v>
      </c>
      <c r="D926" s="349" t="s">
        <v>1882</v>
      </c>
      <c r="E926" s="349" t="s">
        <v>1888</v>
      </c>
      <c r="F926" s="350" t="s">
        <v>1889</v>
      </c>
    </row>
    <row r="927" spans="1:6" s="346" customFormat="1" ht="25.5">
      <c r="A927" s="347">
        <v>5</v>
      </c>
      <c r="B927" s="348">
        <v>5052002</v>
      </c>
      <c r="C927" s="349" t="s">
        <v>1283</v>
      </c>
      <c r="D927" s="349" t="s">
        <v>1882</v>
      </c>
      <c r="E927" s="349" t="s">
        <v>1888</v>
      </c>
      <c r="F927" s="350" t="s">
        <v>1890</v>
      </c>
    </row>
    <row r="928" spans="1:6" s="346" customFormat="1" ht="25.5">
      <c r="A928" s="347">
        <v>5</v>
      </c>
      <c r="B928" s="348">
        <v>5052003</v>
      </c>
      <c r="C928" s="349" t="s">
        <v>1283</v>
      </c>
      <c r="D928" s="349" t="s">
        <v>1882</v>
      </c>
      <c r="E928" s="349" t="s">
        <v>1888</v>
      </c>
      <c r="F928" s="350" t="s">
        <v>1891</v>
      </c>
    </row>
    <row r="929" spans="1:6" s="346" customFormat="1" ht="38.25">
      <c r="A929" s="347">
        <v>5</v>
      </c>
      <c r="B929" s="348">
        <v>5061001</v>
      </c>
      <c r="C929" s="349" t="s">
        <v>1283</v>
      </c>
      <c r="D929" s="349" t="s">
        <v>1892</v>
      </c>
      <c r="E929" s="349" t="s">
        <v>1893</v>
      </c>
      <c r="F929" s="350" t="s">
        <v>1894</v>
      </c>
    </row>
    <row r="930" spans="1:6" s="346" customFormat="1" ht="38.25">
      <c r="A930" s="347">
        <v>5</v>
      </c>
      <c r="B930" s="348">
        <v>5061002</v>
      </c>
      <c r="C930" s="349" t="s">
        <v>1283</v>
      </c>
      <c r="D930" s="349" t="s">
        <v>1892</v>
      </c>
      <c r="E930" s="349" t="s">
        <v>1893</v>
      </c>
      <c r="F930" s="350" t="s">
        <v>1895</v>
      </c>
    </row>
    <row r="931" spans="1:6" s="346" customFormat="1" ht="25.5">
      <c r="A931" s="347">
        <v>5</v>
      </c>
      <c r="B931" s="348">
        <v>5061003</v>
      </c>
      <c r="C931" s="349" t="s">
        <v>1283</v>
      </c>
      <c r="D931" s="349" t="s">
        <v>1892</v>
      </c>
      <c r="E931" s="349" t="s">
        <v>1893</v>
      </c>
      <c r="F931" s="350" t="s">
        <v>1896</v>
      </c>
    </row>
    <row r="932" spans="1:6" s="346" customFormat="1" ht="25.5">
      <c r="A932" s="347">
        <v>5</v>
      </c>
      <c r="B932" s="348">
        <v>5062001</v>
      </c>
      <c r="C932" s="349" t="s">
        <v>1283</v>
      </c>
      <c r="D932" s="349" t="s">
        <v>1892</v>
      </c>
      <c r="E932" s="349" t="s">
        <v>1897</v>
      </c>
      <c r="F932" s="350" t="s">
        <v>1898</v>
      </c>
    </row>
    <row r="933" spans="1:6" s="346" customFormat="1" ht="25.5">
      <c r="A933" s="347">
        <v>5</v>
      </c>
      <c r="B933" s="348">
        <v>5062002</v>
      </c>
      <c r="C933" s="349" t="s">
        <v>1283</v>
      </c>
      <c r="D933" s="349" t="s">
        <v>1892</v>
      </c>
      <c r="E933" s="349" t="s">
        <v>1897</v>
      </c>
      <c r="F933" s="350" t="s">
        <v>1899</v>
      </c>
    </row>
    <row r="934" spans="1:6" s="346" customFormat="1" ht="25.5">
      <c r="A934" s="347">
        <v>5</v>
      </c>
      <c r="B934" s="348">
        <v>5062003</v>
      </c>
      <c r="C934" s="349" t="s">
        <v>1283</v>
      </c>
      <c r="D934" s="349" t="s">
        <v>1892</v>
      </c>
      <c r="E934" s="349" t="s">
        <v>1897</v>
      </c>
      <c r="F934" s="350" t="s">
        <v>1900</v>
      </c>
    </row>
    <row r="935" spans="1:6" s="346" customFormat="1" ht="25.5">
      <c r="A935" s="347">
        <v>5</v>
      </c>
      <c r="B935" s="348">
        <v>5071001</v>
      </c>
      <c r="C935" s="349" t="s">
        <v>1283</v>
      </c>
      <c r="D935" s="349" t="s">
        <v>1658</v>
      </c>
      <c r="E935" s="349" t="s">
        <v>1901</v>
      </c>
      <c r="F935" s="350" t="s">
        <v>1902</v>
      </c>
    </row>
    <row r="936" spans="1:6" s="346" customFormat="1" ht="12.75">
      <c r="A936" s="347">
        <v>5</v>
      </c>
      <c r="B936" s="348">
        <v>5071002</v>
      </c>
      <c r="C936" s="349" t="s">
        <v>1283</v>
      </c>
      <c r="D936" s="349" t="s">
        <v>1658</v>
      </c>
      <c r="E936" s="349" t="s">
        <v>1901</v>
      </c>
      <c r="F936" s="350" t="s">
        <v>1903</v>
      </c>
    </row>
    <row r="937" spans="1:6" s="346" customFormat="1" ht="25.5">
      <c r="A937" s="347">
        <v>5</v>
      </c>
      <c r="B937" s="348">
        <v>5072101</v>
      </c>
      <c r="C937" s="349" t="s">
        <v>1283</v>
      </c>
      <c r="D937" s="349" t="s">
        <v>1658</v>
      </c>
      <c r="E937" s="349" t="s">
        <v>1659</v>
      </c>
      <c r="F937" s="350" t="s">
        <v>1904</v>
      </c>
    </row>
    <row r="938" spans="1:6" s="346" customFormat="1" ht="25.5">
      <c r="A938" s="347">
        <v>5</v>
      </c>
      <c r="B938" s="348">
        <v>5072102</v>
      </c>
      <c r="C938" s="349" t="s">
        <v>1283</v>
      </c>
      <c r="D938" s="349" t="s">
        <v>1658</v>
      </c>
      <c r="E938" s="349" t="s">
        <v>1659</v>
      </c>
      <c r="F938" s="350" t="s">
        <v>1905</v>
      </c>
    </row>
    <row r="939" spans="1:6" s="346" customFormat="1" ht="38.25">
      <c r="A939" s="347">
        <v>5</v>
      </c>
      <c r="B939" s="348">
        <v>5072201</v>
      </c>
      <c r="C939" s="349" t="s">
        <v>1283</v>
      </c>
      <c r="D939" s="349" t="s">
        <v>1658</v>
      </c>
      <c r="E939" s="349" t="s">
        <v>1659</v>
      </c>
      <c r="F939" s="350" t="s">
        <v>1906</v>
      </c>
    </row>
    <row r="940" spans="1:6" s="346" customFormat="1" ht="51">
      <c r="A940" s="347">
        <v>5</v>
      </c>
      <c r="B940" s="348">
        <v>5072202</v>
      </c>
      <c r="C940" s="349" t="s">
        <v>1283</v>
      </c>
      <c r="D940" s="349" t="s">
        <v>1658</v>
      </c>
      <c r="E940" s="349" t="s">
        <v>1659</v>
      </c>
      <c r="F940" s="350" t="s">
        <v>1907</v>
      </c>
    </row>
    <row r="941" spans="1:6" s="346" customFormat="1" ht="76.5">
      <c r="A941" s="347">
        <v>5</v>
      </c>
      <c r="B941" s="348">
        <v>5072203</v>
      </c>
      <c r="C941" s="349" t="s">
        <v>1283</v>
      </c>
      <c r="D941" s="349" t="s">
        <v>1658</v>
      </c>
      <c r="E941" s="349" t="s">
        <v>1659</v>
      </c>
      <c r="F941" s="350" t="s">
        <v>1908</v>
      </c>
    </row>
    <row r="942" spans="1:6" s="346" customFormat="1" ht="38.25">
      <c r="A942" s="347">
        <v>5</v>
      </c>
      <c r="B942" s="348">
        <v>5072301</v>
      </c>
      <c r="C942" s="349" t="s">
        <v>1283</v>
      </c>
      <c r="D942" s="349" t="s">
        <v>1658</v>
      </c>
      <c r="E942" s="349" t="s">
        <v>1659</v>
      </c>
      <c r="F942" s="350" t="s">
        <v>1909</v>
      </c>
    </row>
    <row r="943" spans="1:6" s="346" customFormat="1" ht="63.75">
      <c r="A943" s="347">
        <v>5</v>
      </c>
      <c r="B943" s="348">
        <v>5072901</v>
      </c>
      <c r="C943" s="349" t="s">
        <v>1283</v>
      </c>
      <c r="D943" s="349" t="s">
        <v>1658</v>
      </c>
      <c r="E943" s="349" t="s">
        <v>1659</v>
      </c>
      <c r="F943" s="350" t="s">
        <v>1910</v>
      </c>
    </row>
    <row r="944" spans="1:6" s="346" customFormat="1" ht="51">
      <c r="A944" s="347">
        <v>5</v>
      </c>
      <c r="B944" s="348">
        <v>5081101</v>
      </c>
      <c r="C944" s="349" t="s">
        <v>1283</v>
      </c>
      <c r="D944" s="349" t="s">
        <v>1284</v>
      </c>
      <c r="E944" s="349" t="s">
        <v>1911</v>
      </c>
      <c r="F944" s="350" t="s">
        <v>1912</v>
      </c>
    </row>
    <row r="945" spans="1:6" s="346" customFormat="1" ht="25.5">
      <c r="A945" s="347">
        <v>5</v>
      </c>
      <c r="B945" s="348">
        <v>5081102</v>
      </c>
      <c r="C945" s="349" t="s">
        <v>1283</v>
      </c>
      <c r="D945" s="349" t="s">
        <v>1284</v>
      </c>
      <c r="E945" s="349" t="s">
        <v>1911</v>
      </c>
      <c r="F945" s="350" t="s">
        <v>1913</v>
      </c>
    </row>
    <row r="946" spans="1:6" s="346" customFormat="1" ht="63.75">
      <c r="A946" s="347">
        <v>5</v>
      </c>
      <c r="B946" s="348">
        <v>5081103</v>
      </c>
      <c r="C946" s="349" t="s">
        <v>1283</v>
      </c>
      <c r="D946" s="349" t="s">
        <v>1284</v>
      </c>
      <c r="E946" s="349" t="s">
        <v>1911</v>
      </c>
      <c r="F946" s="350" t="s">
        <v>1914</v>
      </c>
    </row>
    <row r="947" spans="1:6" s="346" customFormat="1" ht="38.25">
      <c r="A947" s="347">
        <v>5</v>
      </c>
      <c r="B947" s="348">
        <v>5081104</v>
      </c>
      <c r="C947" s="349" t="s">
        <v>1283</v>
      </c>
      <c r="D947" s="349" t="s">
        <v>1284</v>
      </c>
      <c r="E947" s="349" t="s">
        <v>1911</v>
      </c>
      <c r="F947" s="350" t="s">
        <v>1915</v>
      </c>
    </row>
    <row r="948" spans="1:6" s="346" customFormat="1" ht="51">
      <c r="A948" s="347">
        <v>5</v>
      </c>
      <c r="B948" s="348">
        <v>5081105</v>
      </c>
      <c r="C948" s="349" t="s">
        <v>1283</v>
      </c>
      <c r="D948" s="349" t="s">
        <v>1284</v>
      </c>
      <c r="E948" s="349" t="s">
        <v>1911</v>
      </c>
      <c r="F948" s="350" t="s">
        <v>1916</v>
      </c>
    </row>
    <row r="949" spans="1:6" s="346" customFormat="1" ht="38.25">
      <c r="A949" s="347">
        <v>5</v>
      </c>
      <c r="B949" s="348">
        <v>5081201</v>
      </c>
      <c r="C949" s="349" t="s">
        <v>1283</v>
      </c>
      <c r="D949" s="349" t="s">
        <v>1284</v>
      </c>
      <c r="E949" s="349" t="s">
        <v>1911</v>
      </c>
      <c r="F949" s="350" t="s">
        <v>1917</v>
      </c>
    </row>
    <row r="950" spans="1:6" s="346" customFormat="1" ht="38.25">
      <c r="A950" s="347">
        <v>5</v>
      </c>
      <c r="B950" s="348">
        <v>5081202</v>
      </c>
      <c r="C950" s="349" t="s">
        <v>1283</v>
      </c>
      <c r="D950" s="349" t="s">
        <v>1284</v>
      </c>
      <c r="E950" s="349" t="s">
        <v>1911</v>
      </c>
      <c r="F950" s="350" t="s">
        <v>1918</v>
      </c>
    </row>
    <row r="951" spans="1:6" s="346" customFormat="1" ht="38.25">
      <c r="A951" s="347">
        <v>5</v>
      </c>
      <c r="B951" s="348">
        <v>5081203</v>
      </c>
      <c r="C951" s="349" t="s">
        <v>1283</v>
      </c>
      <c r="D951" s="349" t="s">
        <v>1284</v>
      </c>
      <c r="E951" s="349" t="s">
        <v>1911</v>
      </c>
      <c r="F951" s="350" t="s">
        <v>1919</v>
      </c>
    </row>
    <row r="952" spans="1:6" s="346" customFormat="1" ht="25.5">
      <c r="A952" s="347">
        <v>5</v>
      </c>
      <c r="B952" s="348">
        <v>5081204</v>
      </c>
      <c r="C952" s="349" t="s">
        <v>1283</v>
      </c>
      <c r="D952" s="349" t="s">
        <v>1284</v>
      </c>
      <c r="E952" s="349" t="s">
        <v>1911</v>
      </c>
      <c r="F952" s="350" t="s">
        <v>1920</v>
      </c>
    </row>
    <row r="953" spans="1:6" s="346" customFormat="1" ht="38.25">
      <c r="A953" s="347">
        <v>5</v>
      </c>
      <c r="B953" s="348">
        <v>5081205</v>
      </c>
      <c r="C953" s="349" t="s">
        <v>1283</v>
      </c>
      <c r="D953" s="349" t="s">
        <v>1284</v>
      </c>
      <c r="E953" s="349" t="s">
        <v>1911</v>
      </c>
      <c r="F953" s="350" t="s">
        <v>1921</v>
      </c>
    </row>
    <row r="954" spans="1:6" s="346" customFormat="1" ht="38.25">
      <c r="A954" s="347">
        <v>5</v>
      </c>
      <c r="B954" s="348">
        <v>5081206</v>
      </c>
      <c r="C954" s="349" t="s">
        <v>1283</v>
      </c>
      <c r="D954" s="349" t="s">
        <v>1284</v>
      </c>
      <c r="E954" s="349" t="s">
        <v>1911</v>
      </c>
      <c r="F954" s="350" t="s">
        <v>1922</v>
      </c>
    </row>
    <row r="955" spans="1:6" s="346" customFormat="1" ht="38.25">
      <c r="A955" s="347">
        <v>5</v>
      </c>
      <c r="B955" s="348">
        <v>5081207</v>
      </c>
      <c r="C955" s="349" t="s">
        <v>1283</v>
      </c>
      <c r="D955" s="349" t="s">
        <v>1284</v>
      </c>
      <c r="E955" s="349" t="s">
        <v>1911</v>
      </c>
      <c r="F955" s="350" t="s">
        <v>1923</v>
      </c>
    </row>
    <row r="956" spans="1:6" s="346" customFormat="1" ht="51">
      <c r="A956" s="347">
        <v>5</v>
      </c>
      <c r="B956" s="348">
        <v>5082001</v>
      </c>
      <c r="C956" s="349" t="s">
        <v>1283</v>
      </c>
      <c r="D956" s="349" t="s">
        <v>1284</v>
      </c>
      <c r="E956" s="349" t="s">
        <v>1924</v>
      </c>
      <c r="F956" s="350" t="s">
        <v>1925</v>
      </c>
    </row>
    <row r="957" spans="1:6" s="346" customFormat="1" ht="76.5">
      <c r="A957" s="347">
        <v>5</v>
      </c>
      <c r="B957" s="348">
        <v>5089101</v>
      </c>
      <c r="C957" s="349" t="s">
        <v>1283</v>
      </c>
      <c r="D957" s="349" t="s">
        <v>1284</v>
      </c>
      <c r="E957" s="349" t="s">
        <v>1285</v>
      </c>
      <c r="F957" s="350" t="s">
        <v>1926</v>
      </c>
    </row>
    <row r="958" spans="1:6" s="346" customFormat="1" ht="38.25">
      <c r="A958" s="347">
        <v>5</v>
      </c>
      <c r="B958" s="348">
        <v>5089102</v>
      </c>
      <c r="C958" s="349" t="s">
        <v>1283</v>
      </c>
      <c r="D958" s="349" t="s">
        <v>1284</v>
      </c>
      <c r="E958" s="349" t="s">
        <v>1285</v>
      </c>
      <c r="F958" s="350" t="s">
        <v>1927</v>
      </c>
    </row>
    <row r="959" spans="1:6" s="346" customFormat="1" ht="38.25">
      <c r="A959" s="347">
        <v>5</v>
      </c>
      <c r="B959" s="348">
        <v>5089103</v>
      </c>
      <c r="C959" s="349" t="s">
        <v>1283</v>
      </c>
      <c r="D959" s="349" t="s">
        <v>1284</v>
      </c>
      <c r="E959" s="349" t="s">
        <v>1285</v>
      </c>
      <c r="F959" s="350" t="s">
        <v>1928</v>
      </c>
    </row>
    <row r="960" spans="1:6" s="346" customFormat="1" ht="76.5">
      <c r="A960" s="347">
        <v>5</v>
      </c>
      <c r="B960" s="348">
        <v>5089201</v>
      </c>
      <c r="C960" s="349" t="s">
        <v>1283</v>
      </c>
      <c r="D960" s="349" t="s">
        <v>1284</v>
      </c>
      <c r="E960" s="349" t="s">
        <v>1285</v>
      </c>
      <c r="F960" s="350" t="s">
        <v>1929</v>
      </c>
    </row>
    <row r="961" spans="1:6" s="346" customFormat="1" ht="12.75">
      <c r="A961" s="347">
        <v>5</v>
      </c>
      <c r="B961" s="348">
        <v>5089901</v>
      </c>
      <c r="C961" s="349" t="s">
        <v>1283</v>
      </c>
      <c r="D961" s="349" t="s">
        <v>1284</v>
      </c>
      <c r="E961" s="349" t="s">
        <v>1285</v>
      </c>
      <c r="F961" s="350" t="s">
        <v>1930</v>
      </c>
    </row>
    <row r="962" spans="1:6" s="346" customFormat="1" ht="89.25">
      <c r="A962" s="347">
        <v>5</v>
      </c>
      <c r="B962" s="348">
        <v>5089902</v>
      </c>
      <c r="C962" s="349" t="s">
        <v>1283</v>
      </c>
      <c r="D962" s="349" t="s">
        <v>1284</v>
      </c>
      <c r="E962" s="349" t="s">
        <v>1285</v>
      </c>
      <c r="F962" s="350" t="s">
        <v>1931</v>
      </c>
    </row>
    <row r="963" spans="1:6" s="346" customFormat="1" ht="38.25">
      <c r="A963" s="347">
        <v>5</v>
      </c>
      <c r="B963" s="348">
        <v>5091001</v>
      </c>
      <c r="C963" s="349" t="s">
        <v>1283</v>
      </c>
      <c r="D963" s="349" t="s">
        <v>1932</v>
      </c>
      <c r="E963" s="349" t="s">
        <v>1933</v>
      </c>
      <c r="F963" s="350" t="s">
        <v>1934</v>
      </c>
    </row>
    <row r="964" spans="1:6" s="346" customFormat="1" ht="51">
      <c r="A964" s="347">
        <v>5</v>
      </c>
      <c r="B964" s="348">
        <v>5091002</v>
      </c>
      <c r="C964" s="349" t="s">
        <v>1283</v>
      </c>
      <c r="D964" s="349" t="s">
        <v>1932</v>
      </c>
      <c r="E964" s="349" t="s">
        <v>1933</v>
      </c>
      <c r="F964" s="350" t="s">
        <v>1935</v>
      </c>
    </row>
    <row r="965" spans="1:6" s="346" customFormat="1" ht="25.5">
      <c r="A965" s="347">
        <v>5</v>
      </c>
      <c r="B965" s="348">
        <v>5091003</v>
      </c>
      <c r="C965" s="349" t="s">
        <v>1283</v>
      </c>
      <c r="D965" s="349" t="s">
        <v>1932</v>
      </c>
      <c r="E965" s="349" t="s">
        <v>1933</v>
      </c>
      <c r="F965" s="350" t="s">
        <v>1936</v>
      </c>
    </row>
    <row r="966" spans="1:6" s="346" customFormat="1" ht="25.5">
      <c r="A966" s="347">
        <v>5</v>
      </c>
      <c r="B966" s="348">
        <v>5091004</v>
      </c>
      <c r="C966" s="349" t="s">
        <v>1283</v>
      </c>
      <c r="D966" s="349" t="s">
        <v>1932</v>
      </c>
      <c r="E966" s="349" t="s">
        <v>1933</v>
      </c>
      <c r="F966" s="350" t="s">
        <v>1937</v>
      </c>
    </row>
    <row r="967" spans="1:6" s="346" customFormat="1" ht="25.5">
      <c r="A967" s="347">
        <v>5</v>
      </c>
      <c r="B967" s="348">
        <v>5091005</v>
      </c>
      <c r="C967" s="349" t="s">
        <v>1283</v>
      </c>
      <c r="D967" s="349" t="s">
        <v>1932</v>
      </c>
      <c r="E967" s="349" t="s">
        <v>1933</v>
      </c>
      <c r="F967" s="350" t="s">
        <v>1938</v>
      </c>
    </row>
    <row r="968" spans="1:6" s="346" customFormat="1" ht="63.75">
      <c r="A968" s="347">
        <v>5</v>
      </c>
      <c r="B968" s="348">
        <v>5099001</v>
      </c>
      <c r="C968" s="349" t="s">
        <v>1283</v>
      </c>
      <c r="D968" s="349" t="s">
        <v>1932</v>
      </c>
      <c r="E968" s="349" t="s">
        <v>1939</v>
      </c>
      <c r="F968" s="350" t="s">
        <v>1940</v>
      </c>
    </row>
    <row r="969" spans="1:6" s="346" customFormat="1" ht="25.5">
      <c r="A969" s="347">
        <v>5</v>
      </c>
      <c r="B969" s="348">
        <v>5099002</v>
      </c>
      <c r="C969" s="349" t="s">
        <v>1283</v>
      </c>
      <c r="D969" s="349" t="s">
        <v>1932</v>
      </c>
      <c r="E969" s="349" t="s">
        <v>1939</v>
      </c>
      <c r="F969" s="350" t="s">
        <v>1941</v>
      </c>
    </row>
    <row r="970" spans="1:6" s="346" customFormat="1" ht="12.75">
      <c r="A970" s="347">
        <v>5</v>
      </c>
      <c r="B970" s="348">
        <v>5131201</v>
      </c>
      <c r="C970" s="349" t="s">
        <v>168</v>
      </c>
      <c r="D970" s="349" t="s">
        <v>657</v>
      </c>
      <c r="E970" s="349" t="s">
        <v>658</v>
      </c>
      <c r="F970" s="350" t="s">
        <v>1942</v>
      </c>
    </row>
    <row r="971" spans="1:6" s="346" customFormat="1" ht="51">
      <c r="A971" s="347">
        <v>5</v>
      </c>
      <c r="B971" s="348">
        <v>5161001</v>
      </c>
      <c r="C971" s="349" t="s">
        <v>168</v>
      </c>
      <c r="D971" s="349" t="s">
        <v>1067</v>
      </c>
      <c r="E971" s="349" t="s">
        <v>1364</v>
      </c>
      <c r="F971" s="350" t="s">
        <v>1943</v>
      </c>
    </row>
    <row r="972" spans="1:6" s="346" customFormat="1" ht="51">
      <c r="A972" s="347">
        <v>5</v>
      </c>
      <c r="B972" s="348">
        <v>5163001</v>
      </c>
      <c r="C972" s="349" t="s">
        <v>168</v>
      </c>
      <c r="D972" s="349" t="s">
        <v>1067</v>
      </c>
      <c r="E972" s="349" t="s">
        <v>1368</v>
      </c>
      <c r="F972" s="350" t="s">
        <v>1944</v>
      </c>
    </row>
    <row r="973" spans="1:6" s="346" customFormat="1" ht="51">
      <c r="A973" s="347">
        <v>5</v>
      </c>
      <c r="B973" s="348">
        <v>5163002</v>
      </c>
      <c r="C973" s="349" t="s">
        <v>168</v>
      </c>
      <c r="D973" s="349" t="s">
        <v>1067</v>
      </c>
      <c r="E973" s="349" t="s">
        <v>1368</v>
      </c>
      <c r="F973" s="350" t="s">
        <v>1945</v>
      </c>
    </row>
    <row r="974" spans="1:6" s="346" customFormat="1" ht="51">
      <c r="A974" s="347">
        <v>5</v>
      </c>
      <c r="B974" s="348">
        <v>5163003</v>
      </c>
      <c r="C974" s="349" t="s">
        <v>168</v>
      </c>
      <c r="D974" s="349" t="s">
        <v>1067</v>
      </c>
      <c r="E974" s="349" t="s">
        <v>1368</v>
      </c>
      <c r="F974" s="350" t="s">
        <v>1946</v>
      </c>
    </row>
    <row r="975" spans="1:6" s="346" customFormat="1" ht="63.75">
      <c r="A975" s="347">
        <v>5</v>
      </c>
      <c r="B975" s="348">
        <v>5191001</v>
      </c>
      <c r="C975" s="349" t="s">
        <v>168</v>
      </c>
      <c r="D975" s="349" t="s">
        <v>1380</v>
      </c>
      <c r="E975" s="349" t="s">
        <v>1947</v>
      </c>
      <c r="F975" s="350" t="s">
        <v>1948</v>
      </c>
    </row>
    <row r="976" spans="1:6" s="346" customFormat="1" ht="38.25">
      <c r="A976" s="347">
        <v>5</v>
      </c>
      <c r="B976" s="348">
        <v>5192101</v>
      </c>
      <c r="C976" s="349" t="s">
        <v>168</v>
      </c>
      <c r="D976" s="349" t="s">
        <v>1380</v>
      </c>
      <c r="E976" s="349" t="s">
        <v>1381</v>
      </c>
      <c r="F976" s="350" t="s">
        <v>1949</v>
      </c>
    </row>
    <row r="977" spans="1:6" s="346" customFormat="1" ht="38.25">
      <c r="A977" s="347">
        <v>5</v>
      </c>
      <c r="B977" s="348">
        <v>5192102</v>
      </c>
      <c r="C977" s="349" t="s">
        <v>168</v>
      </c>
      <c r="D977" s="349" t="s">
        <v>1380</v>
      </c>
      <c r="E977" s="349" t="s">
        <v>1381</v>
      </c>
      <c r="F977" s="350" t="s">
        <v>1950</v>
      </c>
    </row>
    <row r="978" spans="1:6" s="346" customFormat="1" ht="38.25">
      <c r="A978" s="347">
        <v>5</v>
      </c>
      <c r="B978" s="348">
        <v>5192103</v>
      </c>
      <c r="C978" s="349" t="s">
        <v>168</v>
      </c>
      <c r="D978" s="349" t="s">
        <v>1380</v>
      </c>
      <c r="E978" s="349" t="s">
        <v>1381</v>
      </c>
      <c r="F978" s="350" t="s">
        <v>1951</v>
      </c>
    </row>
    <row r="979" spans="1:6" s="346" customFormat="1" ht="38.25">
      <c r="A979" s="347">
        <v>5</v>
      </c>
      <c r="B979" s="348">
        <v>5192104</v>
      </c>
      <c r="C979" s="349" t="s">
        <v>168</v>
      </c>
      <c r="D979" s="349" t="s">
        <v>1380</v>
      </c>
      <c r="E979" s="349" t="s">
        <v>1381</v>
      </c>
      <c r="F979" s="350" t="s">
        <v>1952</v>
      </c>
    </row>
    <row r="980" spans="1:6" s="346" customFormat="1" ht="63.75">
      <c r="A980" s="347">
        <v>5</v>
      </c>
      <c r="B980" s="348">
        <v>5192105</v>
      </c>
      <c r="C980" s="349" t="s">
        <v>168</v>
      </c>
      <c r="D980" s="349" t="s">
        <v>1380</v>
      </c>
      <c r="E980" s="349" t="s">
        <v>1381</v>
      </c>
      <c r="F980" s="350" t="s">
        <v>1953</v>
      </c>
    </row>
    <row r="981" spans="1:6" s="346" customFormat="1" ht="63.75">
      <c r="A981" s="347">
        <v>5</v>
      </c>
      <c r="B981" s="348">
        <v>5201101</v>
      </c>
      <c r="C981" s="349" t="s">
        <v>168</v>
      </c>
      <c r="D981" s="349" t="s">
        <v>1080</v>
      </c>
      <c r="E981" s="349" t="s">
        <v>1081</v>
      </c>
      <c r="F981" s="350" t="s">
        <v>1954</v>
      </c>
    </row>
    <row r="982" spans="1:6" s="346" customFormat="1" ht="38.25">
      <c r="A982" s="347">
        <v>5</v>
      </c>
      <c r="B982" s="348">
        <v>5201102</v>
      </c>
      <c r="C982" s="349" t="s">
        <v>168</v>
      </c>
      <c r="D982" s="349" t="s">
        <v>1080</v>
      </c>
      <c r="E982" s="349" t="s">
        <v>1081</v>
      </c>
      <c r="F982" s="350" t="s">
        <v>1955</v>
      </c>
    </row>
    <row r="983" spans="1:6" s="346" customFormat="1" ht="76.5">
      <c r="A983" s="347">
        <v>5</v>
      </c>
      <c r="B983" s="348">
        <v>5201103</v>
      </c>
      <c r="C983" s="349" t="s">
        <v>168</v>
      </c>
      <c r="D983" s="349" t="s">
        <v>1080</v>
      </c>
      <c r="E983" s="349" t="s">
        <v>1081</v>
      </c>
      <c r="F983" s="350" t="s">
        <v>1956</v>
      </c>
    </row>
    <row r="984" spans="1:6" s="346" customFormat="1" ht="76.5">
      <c r="A984" s="347">
        <v>5</v>
      </c>
      <c r="B984" s="348">
        <v>5201301</v>
      </c>
      <c r="C984" s="349" t="s">
        <v>168</v>
      </c>
      <c r="D984" s="349" t="s">
        <v>1080</v>
      </c>
      <c r="E984" s="349" t="s">
        <v>1081</v>
      </c>
      <c r="F984" s="350" t="s">
        <v>1957</v>
      </c>
    </row>
    <row r="985" spans="1:6" s="346" customFormat="1" ht="38.25">
      <c r="A985" s="347">
        <v>5</v>
      </c>
      <c r="B985" s="348">
        <v>5201302</v>
      </c>
      <c r="C985" s="349" t="s">
        <v>168</v>
      </c>
      <c r="D985" s="349" t="s">
        <v>1080</v>
      </c>
      <c r="E985" s="349" t="s">
        <v>1081</v>
      </c>
      <c r="F985" s="350" t="s">
        <v>1958</v>
      </c>
    </row>
    <row r="986" spans="1:6" s="346" customFormat="1" ht="51">
      <c r="A986" s="347">
        <v>5</v>
      </c>
      <c r="B986" s="348">
        <v>5201401</v>
      </c>
      <c r="C986" s="349" t="s">
        <v>168</v>
      </c>
      <c r="D986" s="349" t="s">
        <v>1080</v>
      </c>
      <c r="E986" s="349" t="s">
        <v>1081</v>
      </c>
      <c r="F986" s="350" t="s">
        <v>1959</v>
      </c>
    </row>
    <row r="987" spans="1:6" s="346" customFormat="1" ht="51">
      <c r="A987" s="347">
        <v>5</v>
      </c>
      <c r="B987" s="348">
        <v>5201402</v>
      </c>
      <c r="C987" s="349" t="s">
        <v>168</v>
      </c>
      <c r="D987" s="349" t="s">
        <v>1080</v>
      </c>
      <c r="E987" s="349" t="s">
        <v>1081</v>
      </c>
      <c r="F987" s="350" t="s">
        <v>1960</v>
      </c>
    </row>
    <row r="988" spans="1:6" s="346" customFormat="1" ht="38.25">
      <c r="A988" s="347">
        <v>5</v>
      </c>
      <c r="B988" s="348">
        <v>5202101</v>
      </c>
      <c r="C988" s="349" t="s">
        <v>168</v>
      </c>
      <c r="D988" s="349" t="s">
        <v>1080</v>
      </c>
      <c r="E988" s="349" t="s">
        <v>1083</v>
      </c>
      <c r="F988" s="350" t="s">
        <v>1961</v>
      </c>
    </row>
    <row r="989" spans="1:6" s="346" customFormat="1" ht="38.25">
      <c r="A989" s="347">
        <v>5</v>
      </c>
      <c r="B989" s="348">
        <v>5202102</v>
      </c>
      <c r="C989" s="349" t="s">
        <v>168</v>
      </c>
      <c r="D989" s="349" t="s">
        <v>1080</v>
      </c>
      <c r="E989" s="349" t="s">
        <v>1083</v>
      </c>
      <c r="F989" s="350" t="s">
        <v>1962</v>
      </c>
    </row>
    <row r="990" spans="1:6" s="346" customFormat="1" ht="63.75">
      <c r="A990" s="347">
        <v>5</v>
      </c>
      <c r="B990" s="348">
        <v>5202901</v>
      </c>
      <c r="C990" s="349" t="s">
        <v>168</v>
      </c>
      <c r="D990" s="349" t="s">
        <v>1080</v>
      </c>
      <c r="E990" s="349" t="s">
        <v>1083</v>
      </c>
      <c r="F990" s="350" t="s">
        <v>1963</v>
      </c>
    </row>
    <row r="991" spans="1:6" s="346" customFormat="1" ht="25.5">
      <c r="A991" s="347">
        <v>5</v>
      </c>
      <c r="B991" s="348">
        <v>5202902</v>
      </c>
      <c r="C991" s="349" t="s">
        <v>168</v>
      </c>
      <c r="D991" s="349" t="s">
        <v>1080</v>
      </c>
      <c r="E991" s="349" t="s">
        <v>1083</v>
      </c>
      <c r="F991" s="350" t="s">
        <v>1964</v>
      </c>
    </row>
    <row r="992" spans="1:6" s="346" customFormat="1" ht="76.5">
      <c r="A992" s="347">
        <v>5</v>
      </c>
      <c r="B992" s="348">
        <v>5231001</v>
      </c>
      <c r="C992" s="349" t="s">
        <v>168</v>
      </c>
      <c r="D992" s="349" t="s">
        <v>1417</v>
      </c>
      <c r="E992" s="349" t="s">
        <v>1418</v>
      </c>
      <c r="F992" s="350" t="s">
        <v>1965</v>
      </c>
    </row>
    <row r="993" spans="1:6" s="346" customFormat="1" ht="51">
      <c r="A993" s="347">
        <v>5</v>
      </c>
      <c r="B993" s="348">
        <v>5231002</v>
      </c>
      <c r="C993" s="349" t="s">
        <v>168</v>
      </c>
      <c r="D993" s="349" t="s">
        <v>1417</v>
      </c>
      <c r="E993" s="349" t="s">
        <v>1418</v>
      </c>
      <c r="F993" s="350" t="s">
        <v>1966</v>
      </c>
    </row>
    <row r="994" spans="1:6" s="346" customFormat="1" ht="38.25">
      <c r="A994" s="347">
        <v>5</v>
      </c>
      <c r="B994" s="348">
        <v>5239401</v>
      </c>
      <c r="C994" s="349" t="s">
        <v>168</v>
      </c>
      <c r="D994" s="349" t="s">
        <v>1417</v>
      </c>
      <c r="E994" s="349" t="s">
        <v>1420</v>
      </c>
      <c r="F994" s="350" t="s">
        <v>1967</v>
      </c>
    </row>
    <row r="995" spans="1:6" s="346" customFormat="1" ht="51">
      <c r="A995" s="347">
        <v>5</v>
      </c>
      <c r="B995" s="348">
        <v>5239501</v>
      </c>
      <c r="C995" s="349" t="s">
        <v>168</v>
      </c>
      <c r="D995" s="349" t="s">
        <v>1417</v>
      </c>
      <c r="E995" s="349" t="s">
        <v>1420</v>
      </c>
      <c r="F995" s="350" t="s">
        <v>1968</v>
      </c>
    </row>
    <row r="996" spans="1:6" s="346" customFormat="1" ht="38.25">
      <c r="A996" s="347">
        <v>5</v>
      </c>
      <c r="B996" s="348">
        <v>5239601</v>
      </c>
      <c r="C996" s="349" t="s">
        <v>168</v>
      </c>
      <c r="D996" s="349" t="s">
        <v>1417</v>
      </c>
      <c r="E996" s="349" t="s">
        <v>1420</v>
      </c>
      <c r="F996" s="350" t="s">
        <v>1969</v>
      </c>
    </row>
    <row r="997" spans="1:6" s="346" customFormat="1" ht="51">
      <c r="A997" s="347">
        <v>5</v>
      </c>
      <c r="B997" s="348">
        <v>5239901</v>
      </c>
      <c r="C997" s="349" t="s">
        <v>168</v>
      </c>
      <c r="D997" s="349" t="s">
        <v>1417</v>
      </c>
      <c r="E997" s="349" t="s">
        <v>1420</v>
      </c>
      <c r="F997" s="350" t="s">
        <v>1970</v>
      </c>
    </row>
    <row r="998" spans="1:6" s="346" customFormat="1" ht="51">
      <c r="A998" s="347">
        <v>5</v>
      </c>
      <c r="B998" s="348">
        <v>5239902</v>
      </c>
      <c r="C998" s="349" t="s">
        <v>168</v>
      </c>
      <c r="D998" s="349" t="s">
        <v>1417</v>
      </c>
      <c r="E998" s="349" t="s">
        <v>1420</v>
      </c>
      <c r="F998" s="350" t="s">
        <v>1971</v>
      </c>
    </row>
    <row r="999" spans="1:6" s="346" customFormat="1" ht="76.5">
      <c r="A999" s="347">
        <v>5</v>
      </c>
      <c r="B999" s="348">
        <v>5241001</v>
      </c>
      <c r="C999" s="349" t="s">
        <v>168</v>
      </c>
      <c r="D999" s="349" t="s">
        <v>1424</v>
      </c>
      <c r="E999" s="349" t="s">
        <v>1972</v>
      </c>
      <c r="F999" s="350" t="s">
        <v>1973</v>
      </c>
    </row>
    <row r="1000" spans="1:6" s="346" customFormat="1" ht="51">
      <c r="A1000" s="347">
        <v>5</v>
      </c>
      <c r="B1000" s="348">
        <v>5241002</v>
      </c>
      <c r="C1000" s="349" t="s">
        <v>168</v>
      </c>
      <c r="D1000" s="349" t="s">
        <v>1424</v>
      </c>
      <c r="E1000" s="349" t="s">
        <v>1972</v>
      </c>
      <c r="F1000" s="350" t="s">
        <v>1974</v>
      </c>
    </row>
    <row r="1001" spans="1:6" s="346" customFormat="1" ht="25.5">
      <c r="A1001" s="347">
        <v>5</v>
      </c>
      <c r="B1001" s="348">
        <v>5241003</v>
      </c>
      <c r="C1001" s="349" t="s">
        <v>168</v>
      </c>
      <c r="D1001" s="349" t="s">
        <v>1424</v>
      </c>
      <c r="E1001" s="349" t="s">
        <v>1972</v>
      </c>
      <c r="F1001" s="350" t="s">
        <v>1975</v>
      </c>
    </row>
    <row r="1002" spans="1:6" s="346" customFormat="1" ht="25.5">
      <c r="A1002" s="347">
        <v>5</v>
      </c>
      <c r="B1002" s="348">
        <v>5241004</v>
      </c>
      <c r="C1002" s="349" t="s">
        <v>168</v>
      </c>
      <c r="D1002" s="349" t="s">
        <v>1424</v>
      </c>
      <c r="E1002" s="349" t="s">
        <v>1972</v>
      </c>
      <c r="F1002" s="350" t="s">
        <v>1976</v>
      </c>
    </row>
    <row r="1003" spans="1:6" s="346" customFormat="1" ht="25.5">
      <c r="A1003" s="347">
        <v>5</v>
      </c>
      <c r="B1003" s="348">
        <v>5241005</v>
      </c>
      <c r="C1003" s="349" t="s">
        <v>168</v>
      </c>
      <c r="D1003" s="349" t="s">
        <v>1424</v>
      </c>
      <c r="E1003" s="349" t="s">
        <v>1972</v>
      </c>
      <c r="F1003" s="350" t="s">
        <v>1977</v>
      </c>
    </row>
    <row r="1004" spans="1:6" s="346" customFormat="1" ht="38.25">
      <c r="A1004" s="347">
        <v>5</v>
      </c>
      <c r="B1004" s="348">
        <v>5241006</v>
      </c>
      <c r="C1004" s="349" t="s">
        <v>168</v>
      </c>
      <c r="D1004" s="349" t="s">
        <v>1424</v>
      </c>
      <c r="E1004" s="349" t="s">
        <v>1972</v>
      </c>
      <c r="F1004" s="350" t="s">
        <v>1978</v>
      </c>
    </row>
    <row r="1005" spans="1:6" s="346" customFormat="1" ht="51">
      <c r="A1005" s="347">
        <v>5</v>
      </c>
      <c r="B1005" s="348">
        <v>5242901</v>
      </c>
      <c r="C1005" s="349" t="s">
        <v>168</v>
      </c>
      <c r="D1005" s="349" t="s">
        <v>1424</v>
      </c>
      <c r="E1005" s="349" t="s">
        <v>1425</v>
      </c>
      <c r="F1005" s="350" t="s">
        <v>1979</v>
      </c>
    </row>
    <row r="1006" spans="1:6" s="346" customFormat="1" ht="51">
      <c r="A1006" s="347">
        <v>5</v>
      </c>
      <c r="B1006" s="348">
        <v>5242902</v>
      </c>
      <c r="C1006" s="349" t="s">
        <v>168</v>
      </c>
      <c r="D1006" s="349" t="s">
        <v>1424</v>
      </c>
      <c r="E1006" s="349" t="s">
        <v>1425</v>
      </c>
      <c r="F1006" s="350" t="s">
        <v>1980</v>
      </c>
    </row>
    <row r="1007" spans="1:6" s="346" customFormat="1" ht="25.5">
      <c r="A1007" s="347">
        <v>5</v>
      </c>
      <c r="B1007" s="348">
        <v>5242903</v>
      </c>
      <c r="C1007" s="349" t="s">
        <v>168</v>
      </c>
      <c r="D1007" s="349" t="s">
        <v>1424</v>
      </c>
      <c r="E1007" s="349" t="s">
        <v>1425</v>
      </c>
      <c r="F1007" s="350" t="s">
        <v>1981</v>
      </c>
    </row>
    <row r="1008" spans="1:6" s="346" customFormat="1" ht="51">
      <c r="A1008" s="347">
        <v>5</v>
      </c>
      <c r="B1008" s="348">
        <v>5243101</v>
      </c>
      <c r="C1008" s="349" t="s">
        <v>168</v>
      </c>
      <c r="D1008" s="349" t="s">
        <v>1424</v>
      </c>
      <c r="E1008" s="349" t="s">
        <v>1982</v>
      </c>
      <c r="F1008" s="350" t="s">
        <v>1983</v>
      </c>
    </row>
    <row r="1009" spans="1:6" s="346" customFormat="1" ht="51">
      <c r="A1009" s="347">
        <v>5</v>
      </c>
      <c r="B1009" s="348">
        <v>5243102</v>
      </c>
      <c r="C1009" s="349" t="s">
        <v>168</v>
      </c>
      <c r="D1009" s="349" t="s">
        <v>1424</v>
      </c>
      <c r="E1009" s="349" t="s">
        <v>1982</v>
      </c>
      <c r="F1009" s="350" t="s">
        <v>1984</v>
      </c>
    </row>
    <row r="1010" spans="1:6" s="346" customFormat="1" ht="76.5">
      <c r="A1010" s="347">
        <v>5</v>
      </c>
      <c r="B1010" s="348">
        <v>5243201</v>
      </c>
      <c r="C1010" s="349" t="s">
        <v>168</v>
      </c>
      <c r="D1010" s="349" t="s">
        <v>1424</v>
      </c>
      <c r="E1010" s="349" t="s">
        <v>1982</v>
      </c>
      <c r="F1010" s="350" t="s">
        <v>1985</v>
      </c>
    </row>
    <row r="1011" spans="1:6" s="346" customFormat="1" ht="114.75">
      <c r="A1011" s="347">
        <v>5</v>
      </c>
      <c r="B1011" s="348">
        <v>5251101</v>
      </c>
      <c r="C1011" s="349" t="s">
        <v>168</v>
      </c>
      <c r="D1011" s="349" t="s">
        <v>1091</v>
      </c>
      <c r="E1011" s="349" t="s">
        <v>1430</v>
      </c>
      <c r="F1011" s="350" t="s">
        <v>1986</v>
      </c>
    </row>
    <row r="1012" spans="1:6" s="346" customFormat="1" ht="89.25">
      <c r="A1012" s="347">
        <v>5</v>
      </c>
      <c r="B1012" s="348">
        <v>5251201</v>
      </c>
      <c r="C1012" s="349" t="s">
        <v>168</v>
      </c>
      <c r="D1012" s="349" t="s">
        <v>1091</v>
      </c>
      <c r="E1012" s="349" t="s">
        <v>1430</v>
      </c>
      <c r="F1012" s="350" t="s">
        <v>1987</v>
      </c>
    </row>
    <row r="1013" spans="1:6" s="346" customFormat="1" ht="38.25">
      <c r="A1013" s="347">
        <v>5</v>
      </c>
      <c r="B1013" s="348">
        <v>5251301</v>
      </c>
      <c r="C1013" s="349" t="s">
        <v>168</v>
      </c>
      <c r="D1013" s="349" t="s">
        <v>1091</v>
      </c>
      <c r="E1013" s="349" t="s">
        <v>1430</v>
      </c>
      <c r="F1013" s="350" t="s">
        <v>1988</v>
      </c>
    </row>
    <row r="1014" spans="1:6" s="346" customFormat="1" ht="89.25">
      <c r="A1014" s="347">
        <v>5</v>
      </c>
      <c r="B1014" s="348">
        <v>5251302</v>
      </c>
      <c r="C1014" s="349" t="s">
        <v>168</v>
      </c>
      <c r="D1014" s="349" t="s">
        <v>1091</v>
      </c>
      <c r="E1014" s="349" t="s">
        <v>1430</v>
      </c>
      <c r="F1014" s="350" t="s">
        <v>1989</v>
      </c>
    </row>
    <row r="1015" spans="1:6" s="346" customFormat="1" ht="25.5">
      <c r="A1015" s="347">
        <v>5</v>
      </c>
      <c r="B1015" s="348">
        <v>5251303</v>
      </c>
      <c r="C1015" s="349" t="s">
        <v>168</v>
      </c>
      <c r="D1015" s="349" t="s">
        <v>1091</v>
      </c>
      <c r="E1015" s="349" t="s">
        <v>1430</v>
      </c>
      <c r="F1015" s="350" t="s">
        <v>1990</v>
      </c>
    </row>
    <row r="1016" spans="1:6" s="346" customFormat="1" ht="38.25">
      <c r="A1016" s="347">
        <v>5</v>
      </c>
      <c r="B1016" s="348">
        <v>5252001</v>
      </c>
      <c r="C1016" s="349" t="s">
        <v>168</v>
      </c>
      <c r="D1016" s="349" t="s">
        <v>1091</v>
      </c>
      <c r="E1016" s="349" t="s">
        <v>1432</v>
      </c>
      <c r="F1016" s="350" t="s">
        <v>1991</v>
      </c>
    </row>
    <row r="1017" spans="1:6" s="346" customFormat="1" ht="25.5">
      <c r="A1017" s="347">
        <v>5</v>
      </c>
      <c r="B1017" s="348">
        <v>5252002</v>
      </c>
      <c r="C1017" s="349" t="s">
        <v>168</v>
      </c>
      <c r="D1017" s="349" t="s">
        <v>1091</v>
      </c>
      <c r="E1017" s="349" t="s">
        <v>1432</v>
      </c>
      <c r="F1017" s="350" t="s">
        <v>1992</v>
      </c>
    </row>
    <row r="1018" spans="1:6" s="346" customFormat="1" ht="25.5">
      <c r="A1018" s="347">
        <v>5</v>
      </c>
      <c r="B1018" s="348">
        <v>5252003</v>
      </c>
      <c r="C1018" s="349" t="s">
        <v>168</v>
      </c>
      <c r="D1018" s="349" t="s">
        <v>1091</v>
      </c>
      <c r="E1018" s="349" t="s">
        <v>1432</v>
      </c>
      <c r="F1018" s="350" t="s">
        <v>1993</v>
      </c>
    </row>
    <row r="1019" spans="1:6" s="346" customFormat="1" ht="51">
      <c r="A1019" s="347">
        <v>5</v>
      </c>
      <c r="B1019" s="348">
        <v>5259101</v>
      </c>
      <c r="C1019" s="349" t="s">
        <v>168</v>
      </c>
      <c r="D1019" s="349" t="s">
        <v>1091</v>
      </c>
      <c r="E1019" s="349" t="s">
        <v>1092</v>
      </c>
      <c r="F1019" s="350" t="s">
        <v>1994</v>
      </c>
    </row>
    <row r="1020" spans="1:6" s="346" customFormat="1" ht="51">
      <c r="A1020" s="347">
        <v>5</v>
      </c>
      <c r="B1020" s="348">
        <v>5259201</v>
      </c>
      <c r="C1020" s="349" t="s">
        <v>168</v>
      </c>
      <c r="D1020" s="349" t="s">
        <v>1091</v>
      </c>
      <c r="E1020" s="349" t="s">
        <v>1092</v>
      </c>
      <c r="F1020" s="350" t="s">
        <v>1995</v>
      </c>
    </row>
    <row r="1021" spans="1:6" s="346" customFormat="1" ht="51">
      <c r="A1021" s="347">
        <v>5</v>
      </c>
      <c r="B1021" s="348">
        <v>5259901</v>
      </c>
      <c r="C1021" s="349" t="s">
        <v>168</v>
      </c>
      <c r="D1021" s="349" t="s">
        <v>1091</v>
      </c>
      <c r="E1021" s="349" t="s">
        <v>1092</v>
      </c>
      <c r="F1021" s="350" t="s">
        <v>1996</v>
      </c>
    </row>
    <row r="1022" spans="1:6" s="346" customFormat="1" ht="89.25">
      <c r="A1022" s="347">
        <v>5</v>
      </c>
      <c r="B1022" s="348">
        <v>5266001</v>
      </c>
      <c r="C1022" s="349" t="s">
        <v>168</v>
      </c>
      <c r="D1022" s="349" t="s">
        <v>1094</v>
      </c>
      <c r="E1022" s="349" t="s">
        <v>1468</v>
      </c>
      <c r="F1022" s="350" t="s">
        <v>1997</v>
      </c>
    </row>
    <row r="1023" spans="1:6" s="346" customFormat="1" ht="51">
      <c r="A1023" s="347">
        <v>5</v>
      </c>
      <c r="B1023" s="348">
        <v>5281101</v>
      </c>
      <c r="C1023" s="349" t="s">
        <v>168</v>
      </c>
      <c r="D1023" s="349" t="s">
        <v>1494</v>
      </c>
      <c r="E1023" s="349" t="s">
        <v>1495</v>
      </c>
      <c r="F1023" s="350" t="s">
        <v>1998</v>
      </c>
    </row>
    <row r="1024" spans="1:6" s="346" customFormat="1" ht="76.5">
      <c r="A1024" s="347">
        <v>5</v>
      </c>
      <c r="B1024" s="348">
        <v>5281201</v>
      </c>
      <c r="C1024" s="349" t="s">
        <v>168</v>
      </c>
      <c r="D1024" s="349" t="s">
        <v>1494</v>
      </c>
      <c r="E1024" s="349" t="s">
        <v>1495</v>
      </c>
      <c r="F1024" s="350" t="s">
        <v>1999</v>
      </c>
    </row>
    <row r="1025" spans="1:6" s="346" customFormat="1" ht="114.75">
      <c r="A1025" s="347">
        <v>5</v>
      </c>
      <c r="B1025" s="348">
        <v>5281301</v>
      </c>
      <c r="C1025" s="349" t="s">
        <v>168</v>
      </c>
      <c r="D1025" s="349" t="s">
        <v>1494</v>
      </c>
      <c r="E1025" s="349" t="s">
        <v>1495</v>
      </c>
      <c r="F1025" s="350" t="s">
        <v>2000</v>
      </c>
    </row>
    <row r="1026" spans="1:6" s="346" customFormat="1" ht="127.5">
      <c r="A1026" s="347">
        <v>5</v>
      </c>
      <c r="B1026" s="348">
        <v>5281401</v>
      </c>
      <c r="C1026" s="349" t="s">
        <v>168</v>
      </c>
      <c r="D1026" s="349" t="s">
        <v>1494</v>
      </c>
      <c r="E1026" s="349" t="s">
        <v>1495</v>
      </c>
      <c r="F1026" s="350" t="s">
        <v>2001</v>
      </c>
    </row>
    <row r="1027" spans="1:6" s="346" customFormat="1" ht="153">
      <c r="A1027" s="347">
        <v>5</v>
      </c>
      <c r="B1027" s="348">
        <v>5281601</v>
      </c>
      <c r="C1027" s="349" t="s">
        <v>168</v>
      </c>
      <c r="D1027" s="349" t="s">
        <v>1494</v>
      </c>
      <c r="E1027" s="349" t="s">
        <v>1495</v>
      </c>
      <c r="F1027" s="350" t="s">
        <v>2002</v>
      </c>
    </row>
    <row r="1028" spans="1:6" s="346" customFormat="1" ht="63.75">
      <c r="A1028" s="347">
        <v>5</v>
      </c>
      <c r="B1028" s="348">
        <v>5281602</v>
      </c>
      <c r="C1028" s="349" t="s">
        <v>168</v>
      </c>
      <c r="D1028" s="349" t="s">
        <v>1494</v>
      </c>
      <c r="E1028" s="349" t="s">
        <v>1495</v>
      </c>
      <c r="F1028" s="350" t="s">
        <v>2003</v>
      </c>
    </row>
    <row r="1029" spans="1:6" s="346" customFormat="1" ht="51">
      <c r="A1029" s="347">
        <v>5</v>
      </c>
      <c r="B1029" s="348">
        <v>5281901</v>
      </c>
      <c r="C1029" s="349" t="s">
        <v>168</v>
      </c>
      <c r="D1029" s="349" t="s">
        <v>1494</v>
      </c>
      <c r="E1029" s="349" t="s">
        <v>1495</v>
      </c>
      <c r="F1029" s="350" t="s">
        <v>2004</v>
      </c>
    </row>
    <row r="1030" spans="1:6" s="346" customFormat="1" ht="38.25">
      <c r="A1030" s="347">
        <v>5</v>
      </c>
      <c r="B1030" s="348">
        <v>5281902</v>
      </c>
      <c r="C1030" s="349" t="s">
        <v>168</v>
      </c>
      <c r="D1030" s="349" t="s">
        <v>1494</v>
      </c>
      <c r="E1030" s="349" t="s">
        <v>1495</v>
      </c>
      <c r="F1030" s="350" t="s">
        <v>2005</v>
      </c>
    </row>
    <row r="1031" spans="1:6" s="346" customFormat="1" ht="38.25">
      <c r="A1031" s="347">
        <v>5</v>
      </c>
      <c r="B1031" s="348">
        <v>5281903</v>
      </c>
      <c r="C1031" s="349" t="s">
        <v>168</v>
      </c>
      <c r="D1031" s="349" t="s">
        <v>1494</v>
      </c>
      <c r="E1031" s="349" t="s">
        <v>1495</v>
      </c>
      <c r="F1031" s="350" t="s">
        <v>2006</v>
      </c>
    </row>
    <row r="1032" spans="1:6" s="346" customFormat="1" ht="25.5">
      <c r="A1032" s="347">
        <v>5</v>
      </c>
      <c r="B1032" s="348">
        <v>5281904</v>
      </c>
      <c r="C1032" s="349" t="s">
        <v>168</v>
      </c>
      <c r="D1032" s="349" t="s">
        <v>1494</v>
      </c>
      <c r="E1032" s="349" t="s">
        <v>1495</v>
      </c>
      <c r="F1032" s="350" t="s">
        <v>2007</v>
      </c>
    </row>
    <row r="1033" spans="1:6" s="346" customFormat="1" ht="76.5">
      <c r="A1033" s="347">
        <v>5</v>
      </c>
      <c r="B1033" s="348">
        <v>5282201</v>
      </c>
      <c r="C1033" s="349" t="s">
        <v>168</v>
      </c>
      <c r="D1033" s="349" t="s">
        <v>1494</v>
      </c>
      <c r="E1033" s="349" t="s">
        <v>1500</v>
      </c>
      <c r="F1033" s="350" t="s">
        <v>2008</v>
      </c>
    </row>
    <row r="1034" spans="1:6" s="346" customFormat="1" ht="38.25">
      <c r="A1034" s="347">
        <v>5</v>
      </c>
      <c r="B1034" s="348">
        <v>5282301</v>
      </c>
      <c r="C1034" s="349" t="s">
        <v>168</v>
      </c>
      <c r="D1034" s="349" t="s">
        <v>1494</v>
      </c>
      <c r="E1034" s="349" t="s">
        <v>1500</v>
      </c>
      <c r="F1034" s="350" t="s">
        <v>2009</v>
      </c>
    </row>
    <row r="1035" spans="1:6" s="346" customFormat="1" ht="127.5">
      <c r="A1035" s="347">
        <v>5</v>
      </c>
      <c r="B1035" s="348">
        <v>5282401</v>
      </c>
      <c r="C1035" s="349" t="s">
        <v>168</v>
      </c>
      <c r="D1035" s="349" t="s">
        <v>1494</v>
      </c>
      <c r="E1035" s="349" t="s">
        <v>1500</v>
      </c>
      <c r="F1035" s="350" t="s">
        <v>2010</v>
      </c>
    </row>
    <row r="1036" spans="1:6" s="346" customFormat="1" ht="102">
      <c r="A1036" s="347">
        <v>5</v>
      </c>
      <c r="B1036" s="348">
        <v>5282402</v>
      </c>
      <c r="C1036" s="349" t="s">
        <v>168</v>
      </c>
      <c r="D1036" s="349" t="s">
        <v>1494</v>
      </c>
      <c r="E1036" s="349" t="s">
        <v>1500</v>
      </c>
      <c r="F1036" s="350" t="s">
        <v>2011</v>
      </c>
    </row>
    <row r="1037" spans="1:6" s="346" customFormat="1" ht="102">
      <c r="A1037" s="347">
        <v>5</v>
      </c>
      <c r="B1037" s="348">
        <v>5301101</v>
      </c>
      <c r="C1037" s="349" t="s">
        <v>168</v>
      </c>
      <c r="D1037" s="349" t="s">
        <v>1514</v>
      </c>
      <c r="E1037" s="349" t="s">
        <v>2012</v>
      </c>
      <c r="F1037" s="350" t="s">
        <v>2013</v>
      </c>
    </row>
    <row r="1038" spans="1:6" s="346" customFormat="1" ht="76.5">
      <c r="A1038" s="347">
        <v>5</v>
      </c>
      <c r="B1038" s="348">
        <v>5301102</v>
      </c>
      <c r="C1038" s="349" t="s">
        <v>168</v>
      </c>
      <c r="D1038" s="349" t="s">
        <v>1514</v>
      </c>
      <c r="E1038" s="349" t="s">
        <v>2012</v>
      </c>
      <c r="F1038" s="350" t="s">
        <v>2014</v>
      </c>
    </row>
    <row r="1039" spans="1:6" s="346" customFormat="1" ht="51">
      <c r="A1039" s="347">
        <v>5</v>
      </c>
      <c r="B1039" s="348">
        <v>5301103</v>
      </c>
      <c r="C1039" s="349" t="s">
        <v>168</v>
      </c>
      <c r="D1039" s="349" t="s">
        <v>1514</v>
      </c>
      <c r="E1039" s="349" t="s">
        <v>2012</v>
      </c>
      <c r="F1039" s="350" t="s">
        <v>2015</v>
      </c>
    </row>
    <row r="1040" spans="1:6" s="346" customFormat="1" ht="63.75">
      <c r="A1040" s="347">
        <v>5</v>
      </c>
      <c r="B1040" s="348">
        <v>5301201</v>
      </c>
      <c r="C1040" s="349" t="s">
        <v>168</v>
      </c>
      <c r="D1040" s="349" t="s">
        <v>1514</v>
      </c>
      <c r="E1040" s="349" t="s">
        <v>2012</v>
      </c>
      <c r="F1040" s="350" t="s">
        <v>2016</v>
      </c>
    </row>
    <row r="1041" spans="1:6" s="346" customFormat="1" ht="25.5">
      <c r="A1041" s="347">
        <v>5</v>
      </c>
      <c r="B1041" s="348">
        <v>5301202</v>
      </c>
      <c r="C1041" s="349" t="s">
        <v>168</v>
      </c>
      <c r="D1041" s="349" t="s">
        <v>1514</v>
      </c>
      <c r="E1041" s="349" t="s">
        <v>2012</v>
      </c>
      <c r="F1041" s="350" t="s">
        <v>2017</v>
      </c>
    </row>
    <row r="1042" spans="1:6" s="346" customFormat="1" ht="25.5">
      <c r="A1042" s="347">
        <v>5</v>
      </c>
      <c r="B1042" s="348">
        <v>5304001</v>
      </c>
      <c r="C1042" s="349" t="s">
        <v>168</v>
      </c>
      <c r="D1042" s="349" t="s">
        <v>1514</v>
      </c>
      <c r="E1042" s="349" t="s">
        <v>2018</v>
      </c>
      <c r="F1042" s="350" t="s">
        <v>2019</v>
      </c>
    </row>
    <row r="1043" spans="1:6" s="346" customFormat="1" ht="51">
      <c r="A1043" s="347">
        <v>5</v>
      </c>
      <c r="B1043" s="348">
        <v>5331201</v>
      </c>
      <c r="C1043" s="349" t="s">
        <v>168</v>
      </c>
      <c r="D1043" s="349" t="s">
        <v>1114</v>
      </c>
      <c r="E1043" s="349" t="s">
        <v>1115</v>
      </c>
      <c r="F1043" s="350" t="s">
        <v>2020</v>
      </c>
    </row>
    <row r="1044" spans="1:6" s="346" customFormat="1" ht="63.75">
      <c r="A1044" s="347">
        <v>5</v>
      </c>
      <c r="B1044" s="348">
        <v>5331301</v>
      </c>
      <c r="C1044" s="349" t="s">
        <v>168</v>
      </c>
      <c r="D1044" s="349" t="s">
        <v>1114</v>
      </c>
      <c r="E1044" s="349" t="s">
        <v>1115</v>
      </c>
      <c r="F1044" s="350" t="s">
        <v>2021</v>
      </c>
    </row>
    <row r="1045" spans="1:6" s="346" customFormat="1" ht="25.5">
      <c r="A1045" s="347">
        <v>5</v>
      </c>
      <c r="B1045" s="348">
        <v>5331401</v>
      </c>
      <c r="C1045" s="349" t="s">
        <v>168</v>
      </c>
      <c r="D1045" s="349" t="s">
        <v>1114</v>
      </c>
      <c r="E1045" s="349" t="s">
        <v>1115</v>
      </c>
      <c r="F1045" s="350" t="s">
        <v>2022</v>
      </c>
    </row>
    <row r="1046" spans="1:6" s="346" customFormat="1" ht="114.75">
      <c r="A1046" s="347">
        <v>5</v>
      </c>
      <c r="B1046" s="348">
        <v>5332001</v>
      </c>
      <c r="C1046" s="349" t="s">
        <v>168</v>
      </c>
      <c r="D1046" s="349" t="s">
        <v>1114</v>
      </c>
      <c r="E1046" s="349" t="s">
        <v>1120</v>
      </c>
      <c r="F1046" s="350" t="s">
        <v>2023</v>
      </c>
    </row>
    <row r="1047" spans="1:6" s="346" customFormat="1" ht="51">
      <c r="A1047" s="347">
        <v>5</v>
      </c>
      <c r="B1047" s="348">
        <v>5351101</v>
      </c>
      <c r="C1047" s="349" t="s">
        <v>1552</v>
      </c>
      <c r="D1047" s="349" t="s">
        <v>1553</v>
      </c>
      <c r="E1047" s="349" t="s">
        <v>1809</v>
      </c>
      <c r="F1047" s="350" t="s">
        <v>2024</v>
      </c>
    </row>
    <row r="1048" spans="1:6" s="346" customFormat="1" ht="51">
      <c r="A1048" s="347">
        <v>5</v>
      </c>
      <c r="B1048" s="348">
        <v>5351102</v>
      </c>
      <c r="C1048" s="349" t="s">
        <v>1552</v>
      </c>
      <c r="D1048" s="349" t="s">
        <v>1553</v>
      </c>
      <c r="E1048" s="349" t="s">
        <v>1809</v>
      </c>
      <c r="F1048" s="350" t="s">
        <v>2025</v>
      </c>
    </row>
    <row r="1049" spans="1:6" s="346" customFormat="1" ht="38.25">
      <c r="A1049" s="347">
        <v>5</v>
      </c>
      <c r="B1049" s="348">
        <v>5351103</v>
      </c>
      <c r="C1049" s="349" t="s">
        <v>1552</v>
      </c>
      <c r="D1049" s="349" t="s">
        <v>1553</v>
      </c>
      <c r="E1049" s="349" t="s">
        <v>1809</v>
      </c>
      <c r="F1049" s="350" t="s">
        <v>2026</v>
      </c>
    </row>
    <row r="1050" spans="1:6" s="346" customFormat="1" ht="51">
      <c r="A1050" s="347">
        <v>5</v>
      </c>
      <c r="B1050" s="348">
        <v>5351201</v>
      </c>
      <c r="C1050" s="349" t="s">
        <v>1552</v>
      </c>
      <c r="D1050" s="349" t="s">
        <v>1553</v>
      </c>
      <c r="E1050" s="349" t="s">
        <v>1809</v>
      </c>
      <c r="F1050" s="350" t="s">
        <v>2027</v>
      </c>
    </row>
    <row r="1051" spans="1:6" s="346" customFormat="1" ht="51">
      <c r="A1051" s="347">
        <v>5</v>
      </c>
      <c r="B1051" s="348">
        <v>5351301</v>
      </c>
      <c r="C1051" s="349" t="s">
        <v>1552</v>
      </c>
      <c r="D1051" s="349" t="s">
        <v>1553</v>
      </c>
      <c r="E1051" s="349" t="s">
        <v>1809</v>
      </c>
      <c r="F1051" s="350" t="s">
        <v>2028</v>
      </c>
    </row>
    <row r="1052" spans="1:6" s="346" customFormat="1" ht="89.25">
      <c r="A1052" s="347">
        <v>5</v>
      </c>
      <c r="B1052" s="348">
        <v>5382201</v>
      </c>
      <c r="C1052" s="349" t="s">
        <v>1556</v>
      </c>
      <c r="D1052" s="349" t="s">
        <v>1560</v>
      </c>
      <c r="E1052" s="349" t="s">
        <v>1564</v>
      </c>
      <c r="F1052" s="350" t="s">
        <v>2029</v>
      </c>
    </row>
    <row r="1053" spans="1:6" s="346" customFormat="1" ht="63.75">
      <c r="A1053" s="347">
        <v>5</v>
      </c>
      <c r="B1053" s="348">
        <v>5383001</v>
      </c>
      <c r="C1053" s="349" t="s">
        <v>1556</v>
      </c>
      <c r="D1053" s="349" t="s">
        <v>1560</v>
      </c>
      <c r="E1053" s="349" t="s">
        <v>1566</v>
      </c>
      <c r="F1053" s="350" t="s">
        <v>2030</v>
      </c>
    </row>
    <row r="1054" spans="1:6" s="346" customFormat="1" ht="102">
      <c r="A1054" s="347">
        <v>5</v>
      </c>
      <c r="B1054" s="348">
        <v>5390001</v>
      </c>
      <c r="C1054" s="349" t="s">
        <v>1556</v>
      </c>
      <c r="D1054" s="349" t="s">
        <v>2031</v>
      </c>
      <c r="E1054" s="349" t="s">
        <v>2031</v>
      </c>
      <c r="F1054" s="350" t="s">
        <v>2032</v>
      </c>
    </row>
    <row r="1055" spans="1:6" s="346" customFormat="1" ht="38.25">
      <c r="A1055" s="347">
        <v>5</v>
      </c>
      <c r="B1055" s="348">
        <v>5411101</v>
      </c>
      <c r="C1055" s="349" t="s">
        <v>1122</v>
      </c>
      <c r="D1055" s="349" t="s">
        <v>1818</v>
      </c>
      <c r="E1055" s="349" t="s">
        <v>1818</v>
      </c>
      <c r="F1055" s="350" t="s">
        <v>2033</v>
      </c>
    </row>
    <row r="1056" spans="1:6" s="346" customFormat="1" ht="25.5">
      <c r="A1056" s="347">
        <v>5</v>
      </c>
      <c r="B1056" s="348">
        <v>5411201</v>
      </c>
      <c r="C1056" s="349" t="s">
        <v>1122</v>
      </c>
      <c r="D1056" s="349" t="s">
        <v>1818</v>
      </c>
      <c r="E1056" s="349" t="s">
        <v>1818</v>
      </c>
      <c r="F1056" s="350" t="s">
        <v>2034</v>
      </c>
    </row>
    <row r="1057" spans="1:6" s="346" customFormat="1" ht="25.5">
      <c r="A1057" s="347">
        <v>5</v>
      </c>
      <c r="B1057" s="348">
        <v>5411202</v>
      </c>
      <c r="C1057" s="349" t="s">
        <v>1122</v>
      </c>
      <c r="D1057" s="349" t="s">
        <v>1818</v>
      </c>
      <c r="E1057" s="349" t="s">
        <v>1818</v>
      </c>
      <c r="F1057" s="350" t="s">
        <v>2035</v>
      </c>
    </row>
    <row r="1058" spans="1:6" s="346" customFormat="1" ht="38.25">
      <c r="A1058" s="347">
        <v>5</v>
      </c>
      <c r="B1058" s="348">
        <v>5421001</v>
      </c>
      <c r="C1058" s="349" t="s">
        <v>1122</v>
      </c>
      <c r="D1058" s="349" t="s">
        <v>1820</v>
      </c>
      <c r="E1058" s="349" t="s">
        <v>2036</v>
      </c>
      <c r="F1058" s="350" t="s">
        <v>2037</v>
      </c>
    </row>
    <row r="1059" spans="1:6" s="346" customFormat="1" ht="38.25">
      <c r="A1059" s="347">
        <v>5</v>
      </c>
      <c r="B1059" s="348">
        <v>5421002</v>
      </c>
      <c r="C1059" s="349" t="s">
        <v>1122</v>
      </c>
      <c r="D1059" s="349" t="s">
        <v>1820</v>
      </c>
      <c r="E1059" s="349" t="s">
        <v>2036</v>
      </c>
      <c r="F1059" s="350" t="s">
        <v>2038</v>
      </c>
    </row>
    <row r="1060" spans="1:6" s="346" customFormat="1" ht="63.75">
      <c r="A1060" s="347">
        <v>5</v>
      </c>
      <c r="B1060" s="348">
        <v>5422001</v>
      </c>
      <c r="C1060" s="349" t="s">
        <v>1122</v>
      </c>
      <c r="D1060" s="349" t="s">
        <v>1820</v>
      </c>
      <c r="E1060" s="349" t="s">
        <v>2039</v>
      </c>
      <c r="F1060" s="350" t="s">
        <v>2040</v>
      </c>
    </row>
    <row r="1061" spans="1:6" s="346" customFormat="1" ht="51">
      <c r="A1061" s="347">
        <v>5</v>
      </c>
      <c r="B1061" s="348">
        <v>5429001</v>
      </c>
      <c r="C1061" s="349" t="s">
        <v>1122</v>
      </c>
      <c r="D1061" s="349" t="s">
        <v>1820</v>
      </c>
      <c r="E1061" s="349" t="s">
        <v>1821</v>
      </c>
      <c r="F1061" s="350" t="s">
        <v>2041</v>
      </c>
    </row>
    <row r="1062" spans="1:6" s="346" customFormat="1" ht="38.25">
      <c r="A1062" s="347">
        <v>5</v>
      </c>
      <c r="B1062" s="348">
        <v>5431101</v>
      </c>
      <c r="C1062" s="349" t="s">
        <v>1122</v>
      </c>
      <c r="D1062" s="349" t="s">
        <v>1123</v>
      </c>
      <c r="E1062" s="349" t="s">
        <v>2042</v>
      </c>
      <c r="F1062" s="350" t="s">
        <v>2043</v>
      </c>
    </row>
    <row r="1063" spans="1:6" s="346" customFormat="1" ht="38.25">
      <c r="A1063" s="347">
        <v>5</v>
      </c>
      <c r="B1063" s="348">
        <v>5431201</v>
      </c>
      <c r="C1063" s="349" t="s">
        <v>1122</v>
      </c>
      <c r="D1063" s="349" t="s">
        <v>1123</v>
      </c>
      <c r="E1063" s="349" t="s">
        <v>2042</v>
      </c>
      <c r="F1063" s="350" t="s">
        <v>2044</v>
      </c>
    </row>
    <row r="1064" spans="1:6" s="346" customFormat="1" ht="38.25">
      <c r="A1064" s="347">
        <v>5</v>
      </c>
      <c r="B1064" s="348">
        <v>5431202</v>
      </c>
      <c r="C1064" s="349" t="s">
        <v>1122</v>
      </c>
      <c r="D1064" s="349" t="s">
        <v>1123</v>
      </c>
      <c r="E1064" s="349" t="s">
        <v>2042</v>
      </c>
      <c r="F1064" s="350" t="s">
        <v>2045</v>
      </c>
    </row>
    <row r="1065" spans="1:6" s="346" customFormat="1" ht="38.25">
      <c r="A1065" s="347">
        <v>5</v>
      </c>
      <c r="B1065" s="348">
        <v>5431203</v>
      </c>
      <c r="C1065" s="349" t="s">
        <v>1122</v>
      </c>
      <c r="D1065" s="349" t="s">
        <v>1123</v>
      </c>
      <c r="E1065" s="349" t="s">
        <v>2042</v>
      </c>
      <c r="F1065" s="350" t="s">
        <v>2046</v>
      </c>
    </row>
    <row r="1066" spans="1:6" s="346" customFormat="1" ht="38.25">
      <c r="A1066" s="347">
        <v>5</v>
      </c>
      <c r="B1066" s="348">
        <v>5432201</v>
      </c>
      <c r="C1066" s="349" t="s">
        <v>1122</v>
      </c>
      <c r="D1066" s="349" t="s">
        <v>1123</v>
      </c>
      <c r="E1066" s="349" t="s">
        <v>1568</v>
      </c>
      <c r="F1066" s="350" t="s">
        <v>2047</v>
      </c>
    </row>
    <row r="1067" spans="1:6" s="346" customFormat="1" ht="51">
      <c r="A1067" s="347">
        <v>5</v>
      </c>
      <c r="B1067" s="348">
        <v>5432901</v>
      </c>
      <c r="C1067" s="349" t="s">
        <v>1122</v>
      </c>
      <c r="D1067" s="349" t="s">
        <v>1123</v>
      </c>
      <c r="E1067" s="349" t="s">
        <v>1568</v>
      </c>
      <c r="F1067" s="350" t="s">
        <v>2048</v>
      </c>
    </row>
    <row r="1068" spans="1:6" s="346" customFormat="1" ht="38.25">
      <c r="A1068" s="347">
        <v>5</v>
      </c>
      <c r="B1068" s="348">
        <v>5433001</v>
      </c>
      <c r="C1068" s="349" t="s">
        <v>1122</v>
      </c>
      <c r="D1068" s="349" t="s">
        <v>1123</v>
      </c>
      <c r="E1068" s="349" t="s">
        <v>1124</v>
      </c>
      <c r="F1068" s="350" t="s">
        <v>2049</v>
      </c>
    </row>
    <row r="1069" spans="1:6" s="346" customFormat="1" ht="38.25">
      <c r="A1069" s="347">
        <v>5</v>
      </c>
      <c r="B1069" s="348">
        <v>5433002</v>
      </c>
      <c r="C1069" s="349" t="s">
        <v>1122</v>
      </c>
      <c r="D1069" s="349" t="s">
        <v>1123</v>
      </c>
      <c r="E1069" s="349" t="s">
        <v>1124</v>
      </c>
      <c r="F1069" s="350" t="s">
        <v>2050</v>
      </c>
    </row>
    <row r="1070" spans="1:6" s="346" customFormat="1" ht="38.25">
      <c r="A1070" s="347">
        <v>5</v>
      </c>
      <c r="B1070" s="348">
        <v>5433003</v>
      </c>
      <c r="C1070" s="349" t="s">
        <v>1122</v>
      </c>
      <c r="D1070" s="349" t="s">
        <v>1123</v>
      </c>
      <c r="E1070" s="349" t="s">
        <v>1124</v>
      </c>
      <c r="F1070" s="350" t="s">
        <v>2051</v>
      </c>
    </row>
    <row r="1071" spans="1:6" s="346" customFormat="1" ht="38.25">
      <c r="A1071" s="347">
        <v>5</v>
      </c>
      <c r="B1071" s="348">
        <v>5433004</v>
      </c>
      <c r="C1071" s="349" t="s">
        <v>1122</v>
      </c>
      <c r="D1071" s="349" t="s">
        <v>1123</v>
      </c>
      <c r="E1071" s="349" t="s">
        <v>1124</v>
      </c>
      <c r="F1071" s="350" t="s">
        <v>2052</v>
      </c>
    </row>
    <row r="1072" spans="1:6" s="346" customFormat="1" ht="102">
      <c r="A1072" s="347">
        <v>5</v>
      </c>
      <c r="B1072" s="348">
        <v>5439001</v>
      </c>
      <c r="C1072" s="349" t="s">
        <v>1122</v>
      </c>
      <c r="D1072" s="349" t="s">
        <v>1123</v>
      </c>
      <c r="E1072" s="349" t="s">
        <v>2053</v>
      </c>
      <c r="F1072" s="350" t="s">
        <v>2054</v>
      </c>
    </row>
    <row r="1073" spans="1:6" s="346" customFormat="1" ht="38.25">
      <c r="A1073" s="347">
        <v>5</v>
      </c>
      <c r="B1073" s="348">
        <v>5439002</v>
      </c>
      <c r="C1073" s="349" t="s">
        <v>1122</v>
      </c>
      <c r="D1073" s="349" t="s">
        <v>1123</v>
      </c>
      <c r="E1073" s="349" t="s">
        <v>2053</v>
      </c>
      <c r="F1073" s="350" t="s">
        <v>2055</v>
      </c>
    </row>
    <row r="1074" spans="1:6" s="346" customFormat="1" ht="38.25">
      <c r="A1074" s="347">
        <v>5</v>
      </c>
      <c r="B1074" s="348">
        <v>5439003</v>
      </c>
      <c r="C1074" s="349" t="s">
        <v>1122</v>
      </c>
      <c r="D1074" s="349" t="s">
        <v>1123</v>
      </c>
      <c r="E1074" s="349" t="s">
        <v>2053</v>
      </c>
      <c r="F1074" s="350" t="s">
        <v>2056</v>
      </c>
    </row>
    <row r="1075" spans="1:6" s="346" customFormat="1" ht="38.25">
      <c r="A1075" s="347">
        <v>5</v>
      </c>
      <c r="B1075" s="348">
        <v>5439004</v>
      </c>
      <c r="C1075" s="349" t="s">
        <v>1122</v>
      </c>
      <c r="D1075" s="349" t="s">
        <v>1123</v>
      </c>
      <c r="E1075" s="349" t="s">
        <v>2053</v>
      </c>
      <c r="F1075" s="350" t="s">
        <v>2057</v>
      </c>
    </row>
    <row r="1076" spans="1:6" s="346" customFormat="1" ht="38.25">
      <c r="A1076" s="347">
        <v>5</v>
      </c>
      <c r="B1076" s="348">
        <v>5461001</v>
      </c>
      <c r="C1076" s="349" t="s">
        <v>666</v>
      </c>
      <c r="D1076" s="349" t="s">
        <v>671</v>
      </c>
      <c r="E1076" s="349" t="s">
        <v>672</v>
      </c>
      <c r="F1076" s="350" t="s">
        <v>2058</v>
      </c>
    </row>
    <row r="1077" spans="1:6" s="346" customFormat="1" ht="25.5">
      <c r="A1077" s="347">
        <v>5</v>
      </c>
      <c r="B1077" s="348">
        <v>5493001</v>
      </c>
      <c r="C1077" s="349" t="s">
        <v>1146</v>
      </c>
      <c r="D1077" s="349" t="s">
        <v>1583</v>
      </c>
      <c r="E1077" s="349" t="s">
        <v>2059</v>
      </c>
      <c r="F1077" s="350" t="s">
        <v>2060</v>
      </c>
    </row>
    <row r="1078" spans="1:6" s="346" customFormat="1" ht="38.25">
      <c r="A1078" s="347">
        <v>5</v>
      </c>
      <c r="B1078" s="348">
        <v>5521001</v>
      </c>
      <c r="C1078" s="349" t="s">
        <v>1146</v>
      </c>
      <c r="D1078" s="349" t="s">
        <v>1147</v>
      </c>
      <c r="E1078" s="349" t="s">
        <v>1148</v>
      </c>
      <c r="F1078" s="350" t="s">
        <v>2061</v>
      </c>
    </row>
    <row r="1079" spans="1:6" s="346" customFormat="1" ht="51">
      <c r="A1079" s="347">
        <v>5</v>
      </c>
      <c r="B1079" s="348">
        <v>5522201</v>
      </c>
      <c r="C1079" s="349" t="s">
        <v>1146</v>
      </c>
      <c r="D1079" s="349" t="s">
        <v>1147</v>
      </c>
      <c r="E1079" s="349" t="s">
        <v>1150</v>
      </c>
      <c r="F1079" s="350" t="s">
        <v>2062</v>
      </c>
    </row>
    <row r="1080" spans="1:6" s="346" customFormat="1" ht="51">
      <c r="A1080" s="347">
        <v>5</v>
      </c>
      <c r="B1080" s="348">
        <v>5522301</v>
      </c>
      <c r="C1080" s="349" t="s">
        <v>1146</v>
      </c>
      <c r="D1080" s="349" t="s">
        <v>1147</v>
      </c>
      <c r="E1080" s="349" t="s">
        <v>1150</v>
      </c>
      <c r="F1080" s="350" t="s">
        <v>2063</v>
      </c>
    </row>
    <row r="1081" spans="1:6" s="346" customFormat="1" ht="25.5">
      <c r="A1081" s="347">
        <v>5</v>
      </c>
      <c r="B1081" s="348">
        <v>5522401</v>
      </c>
      <c r="C1081" s="349" t="s">
        <v>1146</v>
      </c>
      <c r="D1081" s="349" t="s">
        <v>1147</v>
      </c>
      <c r="E1081" s="349" t="s">
        <v>1150</v>
      </c>
      <c r="F1081" s="350" t="s">
        <v>2064</v>
      </c>
    </row>
    <row r="1082" spans="1:6" s="346" customFormat="1" ht="25.5">
      <c r="A1082" s="347">
        <v>5</v>
      </c>
      <c r="B1082" s="348">
        <v>5681001</v>
      </c>
      <c r="C1082" s="349" t="s">
        <v>167</v>
      </c>
      <c r="D1082" s="349" t="s">
        <v>806</v>
      </c>
      <c r="E1082" s="349" t="s">
        <v>807</v>
      </c>
      <c r="F1082" s="350" t="s">
        <v>2065</v>
      </c>
    </row>
    <row r="1083" spans="1:6" s="346" customFormat="1" ht="114.75">
      <c r="A1083" s="347">
        <v>5</v>
      </c>
      <c r="B1083" s="348">
        <v>5711001</v>
      </c>
      <c r="C1083" s="349" t="s">
        <v>811</v>
      </c>
      <c r="D1083" s="349" t="s">
        <v>822</v>
      </c>
      <c r="E1083" s="349" t="s">
        <v>823</v>
      </c>
      <c r="F1083" s="350" t="s">
        <v>2066</v>
      </c>
    </row>
    <row r="1084" spans="1:6" s="346" customFormat="1" ht="89.25">
      <c r="A1084" s="347">
        <v>5</v>
      </c>
      <c r="B1084" s="348">
        <v>5712001</v>
      </c>
      <c r="C1084" s="349" t="s">
        <v>811</v>
      </c>
      <c r="D1084" s="349" t="s">
        <v>822</v>
      </c>
      <c r="E1084" s="349" t="s">
        <v>2067</v>
      </c>
      <c r="F1084" s="350" t="s">
        <v>2068</v>
      </c>
    </row>
    <row r="1085" spans="1:6" s="346" customFormat="1" ht="38.25">
      <c r="A1085" s="347">
        <v>5</v>
      </c>
      <c r="B1085" s="348">
        <v>5712002</v>
      </c>
      <c r="C1085" s="349" t="s">
        <v>811</v>
      </c>
      <c r="D1085" s="349" t="s">
        <v>822</v>
      </c>
      <c r="E1085" s="349" t="s">
        <v>2067</v>
      </c>
      <c r="F1085" s="350" t="s">
        <v>2069</v>
      </c>
    </row>
    <row r="1086" spans="1:6" s="346" customFormat="1" ht="38.25">
      <c r="A1086" s="347">
        <v>5</v>
      </c>
      <c r="B1086" s="348">
        <v>5712003</v>
      </c>
      <c r="C1086" s="349" t="s">
        <v>811</v>
      </c>
      <c r="D1086" s="349" t="s">
        <v>822</v>
      </c>
      <c r="E1086" s="349" t="s">
        <v>2067</v>
      </c>
      <c r="F1086" s="350" t="s">
        <v>2070</v>
      </c>
    </row>
    <row r="1087" spans="1:6" s="346" customFormat="1" ht="25.5">
      <c r="A1087" s="347">
        <v>5</v>
      </c>
      <c r="B1087" s="348">
        <v>5801001</v>
      </c>
      <c r="C1087" s="349" t="s">
        <v>836</v>
      </c>
      <c r="D1087" s="349" t="s">
        <v>1222</v>
      </c>
      <c r="E1087" s="349" t="s">
        <v>1223</v>
      </c>
      <c r="F1087" s="350" t="s">
        <v>2071</v>
      </c>
    </row>
    <row r="1088" spans="1:6" s="346" customFormat="1" ht="25.5">
      <c r="A1088" s="347">
        <v>5</v>
      </c>
      <c r="B1088" s="348">
        <v>5803001</v>
      </c>
      <c r="C1088" s="349" t="s">
        <v>836</v>
      </c>
      <c r="D1088" s="349" t="s">
        <v>1222</v>
      </c>
      <c r="E1088" s="349" t="s">
        <v>2072</v>
      </c>
      <c r="F1088" s="350" t="s">
        <v>2073</v>
      </c>
    </row>
    <row r="1089" spans="1:6" s="346" customFormat="1" ht="38.25">
      <c r="A1089" s="347">
        <v>5</v>
      </c>
      <c r="B1089" s="348">
        <v>5812901</v>
      </c>
      <c r="C1089" s="349" t="s">
        <v>836</v>
      </c>
      <c r="D1089" s="349" t="s">
        <v>1225</v>
      </c>
      <c r="E1089" s="349" t="s">
        <v>1228</v>
      </c>
      <c r="F1089" s="350" t="s">
        <v>2074</v>
      </c>
    </row>
    <row r="1090" spans="1:6" s="346" customFormat="1" ht="38.25">
      <c r="A1090" s="347">
        <v>5</v>
      </c>
      <c r="B1090" s="348">
        <v>5812902</v>
      </c>
      <c r="C1090" s="349" t="s">
        <v>836</v>
      </c>
      <c r="D1090" s="349" t="s">
        <v>1225</v>
      </c>
      <c r="E1090" s="349" t="s">
        <v>1228</v>
      </c>
      <c r="F1090" s="350" t="s">
        <v>2075</v>
      </c>
    </row>
    <row r="1091" spans="1:6" s="346" customFormat="1" ht="76.5">
      <c r="A1091" s="347">
        <v>5</v>
      </c>
      <c r="B1091" s="348">
        <v>5813001</v>
      </c>
      <c r="C1091" s="349" t="s">
        <v>836</v>
      </c>
      <c r="D1091" s="349" t="s">
        <v>1225</v>
      </c>
      <c r="E1091" s="349" t="s">
        <v>1231</v>
      </c>
      <c r="F1091" s="350" t="s">
        <v>2076</v>
      </c>
    </row>
    <row r="1092" spans="1:6" s="346" customFormat="1" ht="51">
      <c r="A1092" s="347">
        <v>5</v>
      </c>
      <c r="B1092" s="348">
        <v>5842201</v>
      </c>
      <c r="C1092" s="349" t="s">
        <v>864</v>
      </c>
      <c r="D1092" s="349" t="s">
        <v>865</v>
      </c>
      <c r="E1092" s="349" t="s">
        <v>876</v>
      </c>
      <c r="F1092" s="350" t="s">
        <v>2077</v>
      </c>
    </row>
    <row r="1093" spans="1:6" s="346" customFormat="1" ht="38.25">
      <c r="A1093" s="347">
        <v>5</v>
      </c>
      <c r="B1093" s="348">
        <v>5842202</v>
      </c>
      <c r="C1093" s="349" t="s">
        <v>864</v>
      </c>
      <c r="D1093" s="349" t="s">
        <v>865</v>
      </c>
      <c r="E1093" s="349" t="s">
        <v>876</v>
      </c>
      <c r="F1093" s="350" t="s">
        <v>2078</v>
      </c>
    </row>
    <row r="1094" spans="1:6" s="346" customFormat="1" ht="38.25">
      <c r="A1094" s="347">
        <v>5</v>
      </c>
      <c r="B1094" s="348">
        <v>5842203</v>
      </c>
      <c r="C1094" s="349" t="s">
        <v>864</v>
      </c>
      <c r="D1094" s="349" t="s">
        <v>865</v>
      </c>
      <c r="E1094" s="349" t="s">
        <v>876</v>
      </c>
      <c r="F1094" s="350" t="s">
        <v>2079</v>
      </c>
    </row>
    <row r="1095" spans="1:6" s="346" customFormat="1" ht="51">
      <c r="A1095" s="347">
        <v>5</v>
      </c>
      <c r="B1095" s="348">
        <v>5842301</v>
      </c>
      <c r="C1095" s="349" t="s">
        <v>864</v>
      </c>
      <c r="D1095" s="349" t="s">
        <v>865</v>
      </c>
      <c r="E1095" s="349" t="s">
        <v>876</v>
      </c>
      <c r="F1095" s="350" t="s">
        <v>2080</v>
      </c>
    </row>
    <row r="1096" spans="1:6" s="346" customFormat="1" ht="51">
      <c r="A1096" s="347">
        <v>5</v>
      </c>
      <c r="B1096" s="348">
        <v>5842302</v>
      </c>
      <c r="C1096" s="349" t="s">
        <v>864</v>
      </c>
      <c r="D1096" s="349" t="s">
        <v>865</v>
      </c>
      <c r="E1096" s="349" t="s">
        <v>876</v>
      </c>
      <c r="F1096" s="350" t="s">
        <v>2081</v>
      </c>
    </row>
    <row r="1097" spans="1:6" s="346" customFormat="1" ht="51">
      <c r="A1097" s="347">
        <v>5</v>
      </c>
      <c r="B1097" s="348">
        <v>5842303</v>
      </c>
      <c r="C1097" s="349" t="s">
        <v>864</v>
      </c>
      <c r="D1097" s="349" t="s">
        <v>865</v>
      </c>
      <c r="E1097" s="349" t="s">
        <v>876</v>
      </c>
      <c r="F1097" s="350" t="s">
        <v>2082</v>
      </c>
    </row>
    <row r="1098" spans="1:6" s="346" customFormat="1" ht="63.75">
      <c r="A1098" s="347">
        <v>5</v>
      </c>
      <c r="B1098" s="348">
        <v>5842304</v>
      </c>
      <c r="C1098" s="349" t="s">
        <v>864</v>
      </c>
      <c r="D1098" s="349" t="s">
        <v>865</v>
      </c>
      <c r="E1098" s="349" t="s">
        <v>876</v>
      </c>
      <c r="F1098" s="350" t="s">
        <v>2083</v>
      </c>
    </row>
    <row r="1099" spans="1:6" s="346" customFormat="1" ht="38.25">
      <c r="A1099" s="347">
        <v>5</v>
      </c>
      <c r="B1099" s="348">
        <v>5842401</v>
      </c>
      <c r="C1099" s="349" t="s">
        <v>864</v>
      </c>
      <c r="D1099" s="349" t="s">
        <v>865</v>
      </c>
      <c r="E1099" s="349" t="s">
        <v>876</v>
      </c>
      <c r="F1099" s="350" t="s">
        <v>2084</v>
      </c>
    </row>
    <row r="1100" spans="1:6" s="346" customFormat="1" ht="51">
      <c r="A1100" s="347">
        <v>5</v>
      </c>
      <c r="B1100" s="348">
        <v>5842402</v>
      </c>
      <c r="C1100" s="349" t="s">
        <v>864</v>
      </c>
      <c r="D1100" s="349" t="s">
        <v>865</v>
      </c>
      <c r="E1100" s="349" t="s">
        <v>876</v>
      </c>
      <c r="F1100" s="350" t="s">
        <v>2085</v>
      </c>
    </row>
    <row r="1101" spans="1:6" s="346" customFormat="1" ht="38.25">
      <c r="A1101" s="347">
        <v>5</v>
      </c>
      <c r="B1101" s="348">
        <v>5842403</v>
      </c>
      <c r="C1101" s="349" t="s">
        <v>864</v>
      </c>
      <c r="D1101" s="349" t="s">
        <v>865</v>
      </c>
      <c r="E1101" s="349" t="s">
        <v>876</v>
      </c>
      <c r="F1101" s="350" t="s">
        <v>2086</v>
      </c>
    </row>
    <row r="1102" spans="1:6" s="346" customFormat="1" ht="51">
      <c r="A1102" s="347">
        <v>5</v>
      </c>
      <c r="B1102" s="348">
        <v>5842404</v>
      </c>
      <c r="C1102" s="349" t="s">
        <v>864</v>
      </c>
      <c r="D1102" s="349" t="s">
        <v>865</v>
      </c>
      <c r="E1102" s="349" t="s">
        <v>876</v>
      </c>
      <c r="F1102" s="350" t="s">
        <v>2087</v>
      </c>
    </row>
    <row r="1103" spans="1:6" s="346" customFormat="1" ht="38.25">
      <c r="A1103" s="347">
        <v>5</v>
      </c>
      <c r="B1103" s="348">
        <v>5861001</v>
      </c>
      <c r="C1103" s="349" t="s">
        <v>897</v>
      </c>
      <c r="D1103" s="349" t="s">
        <v>1246</v>
      </c>
      <c r="E1103" s="349" t="s">
        <v>1624</v>
      </c>
      <c r="F1103" s="350" t="s">
        <v>2088</v>
      </c>
    </row>
    <row r="1104" spans="1:6" s="346" customFormat="1" ht="38.25">
      <c r="A1104" s="347">
        <v>5</v>
      </c>
      <c r="B1104" s="348">
        <v>5869201</v>
      </c>
      <c r="C1104" s="349" t="s">
        <v>897</v>
      </c>
      <c r="D1104" s="349" t="s">
        <v>1246</v>
      </c>
      <c r="E1104" s="349" t="s">
        <v>1626</v>
      </c>
      <c r="F1104" s="350" t="s">
        <v>2089</v>
      </c>
    </row>
    <row r="1105" spans="1:6" s="346" customFormat="1" ht="25.5">
      <c r="A1105" s="347">
        <v>5</v>
      </c>
      <c r="B1105" s="348">
        <v>5900501</v>
      </c>
      <c r="C1105" s="349" t="s">
        <v>903</v>
      </c>
      <c r="D1105" s="349" t="s">
        <v>904</v>
      </c>
      <c r="E1105" s="349" t="s">
        <v>904</v>
      </c>
      <c r="F1105" s="350" t="s">
        <v>2090</v>
      </c>
    </row>
    <row r="1106" spans="1:6" s="346" customFormat="1" ht="25.5">
      <c r="A1106" s="347">
        <v>5</v>
      </c>
      <c r="B1106" s="348">
        <v>5910201</v>
      </c>
      <c r="C1106" s="349" t="s">
        <v>903</v>
      </c>
      <c r="D1106" s="349" t="s">
        <v>908</v>
      </c>
      <c r="E1106" s="349" t="s">
        <v>908</v>
      </c>
      <c r="F1106" s="350" t="s">
        <v>2091</v>
      </c>
    </row>
    <row r="1107" spans="1:6" s="346" customFormat="1" ht="38.25">
      <c r="A1107" s="347">
        <v>5</v>
      </c>
      <c r="B1107" s="348">
        <v>5931201</v>
      </c>
      <c r="C1107" s="349" t="s">
        <v>903</v>
      </c>
      <c r="D1107" s="349" t="s">
        <v>1265</v>
      </c>
      <c r="E1107" s="349" t="s">
        <v>1266</v>
      </c>
      <c r="F1107" s="350" t="s">
        <v>2092</v>
      </c>
    </row>
    <row r="1108" spans="1:6" s="346" customFormat="1" ht="25.5">
      <c r="A1108" s="347">
        <v>5</v>
      </c>
      <c r="B1108" s="348">
        <v>5960901</v>
      </c>
      <c r="C1108" s="349" t="s">
        <v>169</v>
      </c>
      <c r="D1108" s="349" t="s">
        <v>926</v>
      </c>
      <c r="E1108" s="349" t="s">
        <v>926</v>
      </c>
      <c r="F1108" s="350" t="s">
        <v>2093</v>
      </c>
    </row>
  </sheetData>
  <sheetProtection password="8BAB" sheet="1" objects="1" scenarios="1"/>
  <sortState ref="A5:E608">
    <sortCondition ref="B5:B608"/>
  </sortState>
  <mergeCells count="1">
    <mergeCell ref="A2:F2"/>
  </mergeCells>
  <conditionalFormatting sqref="B5:B1108">
    <cfRule type="duplicateValues" dxfId="0" priority="1"/>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D1:EC69"/>
  <sheetViews>
    <sheetView showGridLines="0" tabSelected="1" topLeftCell="K1" zoomScale="85" zoomScaleNormal="85" workbookViewId="0">
      <selection activeCell="AC59" sqref="AC59:BG59"/>
    </sheetView>
  </sheetViews>
  <sheetFormatPr baseColWidth="10" defaultColWidth="3.7109375" defaultRowHeight="15"/>
  <cols>
    <col min="28" max="28" width="4.5703125" customWidth="1"/>
    <col min="29" max="29" width="4.85546875" customWidth="1"/>
    <col min="37" max="37" width="6.140625" customWidth="1"/>
    <col min="38" max="38" width="4.7109375" customWidth="1"/>
    <col min="40" max="40" width="6" customWidth="1"/>
    <col min="46" max="46" width="5" customWidth="1"/>
    <col min="47" max="47" width="5.140625" customWidth="1"/>
    <col min="48" max="48" width="5" customWidth="1"/>
    <col min="51" max="51" width="4.85546875" customWidth="1"/>
    <col min="64" max="64" width="5.28515625" customWidth="1"/>
    <col min="65" max="65" width="4.7109375" customWidth="1"/>
    <col min="71" max="71" width="6.5703125" customWidth="1"/>
  </cols>
  <sheetData>
    <row r="1" spans="4:71" ht="15.75">
      <c r="D1" s="550" t="s">
        <v>2484</v>
      </c>
      <c r="E1" s="550"/>
      <c r="F1" s="550"/>
      <c r="G1" s="550"/>
      <c r="H1" s="550"/>
      <c r="I1" s="550"/>
      <c r="J1" s="550"/>
      <c r="K1" s="550"/>
      <c r="L1" s="550"/>
      <c r="M1" s="550"/>
      <c r="N1" s="550"/>
      <c r="O1" s="550"/>
      <c r="P1" s="550"/>
      <c r="Q1" s="550"/>
      <c r="R1" s="550"/>
      <c r="S1" s="550"/>
      <c r="T1" s="550"/>
      <c r="U1" s="550"/>
      <c r="V1" s="550"/>
      <c r="W1" s="550"/>
      <c r="X1" s="550"/>
      <c r="Y1" s="550"/>
      <c r="Z1" s="550"/>
      <c r="AA1" s="550"/>
      <c r="AB1" s="550"/>
      <c r="AC1" s="550"/>
      <c r="AD1" s="550"/>
      <c r="AE1" s="550"/>
      <c r="AF1" s="550"/>
      <c r="AG1" s="550"/>
      <c r="AH1" s="550"/>
      <c r="AI1" s="550"/>
      <c r="AJ1" s="550"/>
      <c r="AK1" s="550"/>
      <c r="AL1" s="550"/>
      <c r="AM1" s="550"/>
      <c r="AN1" s="550"/>
      <c r="AO1" s="550"/>
      <c r="AP1" s="550"/>
      <c r="AQ1" s="550"/>
      <c r="AR1" s="550"/>
      <c r="AS1" s="550"/>
      <c r="AT1" s="550"/>
      <c r="AU1" s="550"/>
      <c r="AV1" s="550"/>
      <c r="AW1" s="550"/>
      <c r="AX1" s="550"/>
      <c r="AY1" s="550"/>
      <c r="AZ1" s="550"/>
    </row>
    <row r="2" spans="4:71" ht="15.75" thickBot="1"/>
    <row r="3" spans="4:71" ht="32.25" customHeight="1" thickBot="1">
      <c r="M3" s="574" t="s">
        <v>0</v>
      </c>
      <c r="N3" s="575"/>
      <c r="O3" s="575"/>
      <c r="P3" s="575"/>
      <c r="Q3" s="576"/>
      <c r="R3" s="44"/>
      <c r="S3" s="574" t="s">
        <v>1</v>
      </c>
      <c r="T3" s="575"/>
      <c r="U3" s="575"/>
      <c r="V3" s="575"/>
      <c r="W3" s="575"/>
      <c r="X3" s="576"/>
      <c r="Y3" s="44"/>
      <c r="Z3" s="44"/>
      <c r="AA3" s="574" t="s">
        <v>237</v>
      </c>
      <c r="AB3" s="575"/>
      <c r="AC3" s="575"/>
      <c r="AD3" s="575"/>
      <c r="AE3" s="575"/>
      <c r="AF3" s="575"/>
      <c r="AG3" s="576"/>
      <c r="AH3" s="44"/>
      <c r="AI3" s="44"/>
      <c r="AQ3" s="44"/>
      <c r="AR3" s="44"/>
      <c r="AS3" s="44"/>
      <c r="AT3" s="44"/>
      <c r="AU3" s="44"/>
      <c r="AV3" s="44"/>
      <c r="AW3" s="44"/>
      <c r="AX3" s="44"/>
      <c r="AY3" s="44"/>
      <c r="AZ3" s="44"/>
      <c r="BA3" s="355"/>
      <c r="BB3" s="355"/>
      <c r="BC3" s="355"/>
      <c r="BD3" s="355"/>
      <c r="BE3" s="355"/>
      <c r="BF3" s="355"/>
      <c r="BG3" s="355"/>
    </row>
    <row r="4" spans="4:71" ht="19.5" thickBot="1">
      <c r="M4" s="728"/>
      <c r="N4" s="729"/>
      <c r="O4" s="729"/>
      <c r="P4" s="729"/>
      <c r="Q4" s="730"/>
      <c r="R4" s="53"/>
      <c r="S4" s="728"/>
      <c r="T4" s="729"/>
      <c r="U4" s="729"/>
      <c r="V4" s="729"/>
      <c r="W4" s="729"/>
      <c r="X4" s="730"/>
      <c r="Y4" s="53"/>
      <c r="Z4" s="53"/>
      <c r="AA4" s="577"/>
      <c r="AB4" s="578"/>
      <c r="AC4" s="578"/>
      <c r="AD4" s="578"/>
      <c r="AE4" s="578"/>
      <c r="AF4" s="578"/>
      <c r="AG4" s="579"/>
      <c r="AH4" s="44"/>
      <c r="AI4" s="44"/>
      <c r="AQ4" s="44"/>
      <c r="AR4" s="44"/>
      <c r="AS4" s="44"/>
      <c r="AT4" s="357"/>
      <c r="AU4" s="357"/>
      <c r="AV4" s="356"/>
      <c r="AW4" s="356"/>
      <c r="AX4" s="356"/>
      <c r="AY4" s="356"/>
      <c r="AZ4" s="356"/>
      <c r="BA4" s="357"/>
      <c r="BB4" s="357"/>
      <c r="BC4" s="358"/>
      <c r="BD4" s="358"/>
      <c r="BE4" s="358"/>
      <c r="BF4" s="358"/>
      <c r="BG4" s="358"/>
      <c r="BJ4" s="476"/>
      <c r="BK4" s="476"/>
      <c r="BL4" s="476"/>
      <c r="BM4" s="476"/>
      <c r="BN4" s="476"/>
      <c r="BO4" s="476"/>
      <c r="BP4" s="476"/>
      <c r="BQ4" s="476"/>
      <c r="BR4" s="476"/>
      <c r="BS4" s="476"/>
    </row>
    <row r="5" spans="4:71">
      <c r="AG5" s="44"/>
      <c r="AH5" s="44"/>
      <c r="AI5" s="44"/>
      <c r="BJ5" s="476"/>
      <c r="BK5" s="476"/>
      <c r="BL5" s="476"/>
      <c r="BM5" s="476"/>
      <c r="BN5" s="476"/>
      <c r="BO5" s="476"/>
      <c r="BP5" s="476"/>
      <c r="BQ5" s="476"/>
      <c r="BR5" s="476"/>
      <c r="BS5" s="476"/>
    </row>
    <row r="6" spans="4:71" ht="15.75" thickBot="1"/>
    <row r="7" spans="4:71" ht="15.75" thickBot="1">
      <c r="D7" s="571" t="s">
        <v>352</v>
      </c>
      <c r="E7" s="572"/>
      <c r="F7" s="572"/>
      <c r="G7" s="572"/>
      <c r="H7" s="572"/>
      <c r="I7" s="572"/>
      <c r="J7" s="572"/>
      <c r="K7" s="572"/>
      <c r="L7" s="572"/>
      <c r="M7" s="572"/>
      <c r="N7" s="572"/>
      <c r="O7" s="572"/>
      <c r="P7" s="572"/>
      <c r="Q7" s="572"/>
      <c r="R7" s="572"/>
      <c r="S7" s="572"/>
      <c r="T7" s="572"/>
      <c r="U7" s="572"/>
      <c r="V7" s="572"/>
      <c r="W7" s="572"/>
      <c r="X7" s="572"/>
      <c r="Y7" s="572"/>
      <c r="Z7" s="572"/>
      <c r="AA7" s="572"/>
      <c r="AB7" s="572"/>
      <c r="AC7" s="572"/>
      <c r="AD7" s="572"/>
      <c r="AE7" s="572"/>
      <c r="AF7" s="572"/>
      <c r="AG7" s="572"/>
      <c r="AH7" s="572"/>
      <c r="AI7" s="572"/>
      <c r="AJ7" s="572"/>
      <c r="AK7" s="572"/>
      <c r="AL7" s="572"/>
      <c r="AM7" s="572"/>
      <c r="AN7" s="572"/>
      <c r="AO7" s="572"/>
      <c r="AP7" s="572"/>
      <c r="AQ7" s="572"/>
      <c r="AR7" s="572"/>
      <c r="AS7" s="572"/>
      <c r="AT7" s="572"/>
      <c r="AU7" s="572"/>
      <c r="AV7" s="572"/>
      <c r="AW7" s="572"/>
      <c r="AX7" s="572"/>
      <c r="AY7" s="572"/>
      <c r="AZ7" s="572"/>
      <c r="BA7" s="572"/>
      <c r="BB7" s="572"/>
      <c r="BC7" s="572"/>
      <c r="BD7" s="572"/>
      <c r="BE7" s="572"/>
      <c r="BF7" s="572"/>
      <c r="BG7" s="573"/>
      <c r="BJ7" s="476"/>
      <c r="BK7" s="476"/>
      <c r="BL7" s="476"/>
      <c r="BM7" s="476"/>
      <c r="BN7" s="476"/>
      <c r="BO7" s="476"/>
      <c r="BP7" s="476"/>
      <c r="BQ7" s="476"/>
    </row>
    <row r="8" spans="4:71" ht="15.75" thickBot="1">
      <c r="D8" s="1058" t="s">
        <v>5</v>
      </c>
      <c r="E8" s="1059"/>
      <c r="F8" s="1059"/>
      <c r="G8" s="1059"/>
      <c r="H8" s="1059"/>
      <c r="I8" s="1059"/>
      <c r="J8" s="1059"/>
      <c r="K8" s="1059"/>
      <c r="L8" s="1059"/>
      <c r="M8" s="1059"/>
      <c r="N8" s="1059"/>
      <c r="O8" s="1059"/>
      <c r="P8" s="1059"/>
      <c r="Q8" s="1059"/>
      <c r="R8" s="1059"/>
      <c r="S8" s="1059"/>
      <c r="T8" s="1059"/>
      <c r="U8" s="1059"/>
      <c r="V8" s="1059"/>
      <c r="W8" s="1059"/>
      <c r="X8" s="1059"/>
      <c r="Y8" s="1059"/>
      <c r="Z8" s="1059"/>
      <c r="AA8" s="1059"/>
      <c r="AB8" s="1059"/>
      <c r="AC8" s="1059"/>
      <c r="AD8" s="1059"/>
      <c r="AE8" s="1059"/>
      <c r="AF8" s="1059"/>
      <c r="AG8" s="1059"/>
      <c r="AH8" s="1059"/>
      <c r="AI8" s="1059"/>
      <c r="AJ8" s="1059"/>
      <c r="AK8" s="1059"/>
      <c r="AL8" s="1059"/>
      <c r="AM8" s="1059"/>
      <c r="AN8" s="1059"/>
      <c r="AO8" s="1059"/>
      <c r="AP8" s="1059"/>
      <c r="AQ8" s="1059"/>
      <c r="AR8" s="1059"/>
      <c r="AS8" s="1059"/>
      <c r="AT8" s="1059"/>
      <c r="AU8" s="1059"/>
      <c r="AV8" s="1059"/>
      <c r="AW8" s="1059"/>
      <c r="AX8" s="1059"/>
      <c r="AY8" s="1059"/>
      <c r="AZ8" s="1059"/>
      <c r="BA8" s="1059"/>
      <c r="BB8" s="1059"/>
      <c r="BC8" s="1059"/>
      <c r="BD8" s="1059"/>
      <c r="BE8" s="1060"/>
      <c r="BF8" s="1060"/>
      <c r="BG8" s="1061"/>
      <c r="BJ8" s="476"/>
      <c r="BK8" s="476"/>
      <c r="BL8" s="476"/>
      <c r="BM8" s="476"/>
      <c r="BN8" s="476"/>
      <c r="BO8" s="476"/>
      <c r="BP8" s="476"/>
      <c r="BQ8" s="476"/>
    </row>
    <row r="9" spans="4:71" ht="15" customHeight="1" thickBot="1">
      <c r="D9" s="369"/>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53"/>
      <c r="AP9" s="366"/>
      <c r="AQ9" s="366"/>
      <c r="AR9" s="366"/>
      <c r="AS9" s="367"/>
      <c r="AT9" s="367"/>
      <c r="AU9" s="367"/>
      <c r="AV9" s="353"/>
      <c r="AW9" s="368"/>
      <c r="AX9" s="368"/>
      <c r="AY9" s="368"/>
      <c r="AZ9" s="368"/>
      <c r="BA9" s="368"/>
      <c r="BB9" s="368"/>
      <c r="BC9" s="368"/>
      <c r="BD9" s="368"/>
      <c r="BE9" s="368"/>
      <c r="BF9" s="368"/>
      <c r="BG9" s="370"/>
      <c r="BJ9" s="476"/>
      <c r="BK9" s="476"/>
      <c r="BL9" s="476"/>
      <c r="BM9" s="476"/>
      <c r="BN9" s="476"/>
      <c r="BO9" s="476"/>
      <c r="BP9" s="476"/>
      <c r="BQ9" s="476"/>
    </row>
    <row r="10" spans="4:71" ht="15.75" thickBot="1">
      <c r="D10" s="371" t="s">
        <v>2458</v>
      </c>
      <c r="E10" s="351"/>
      <c r="F10" s="69"/>
      <c r="G10" s="69"/>
      <c r="H10" s="69"/>
      <c r="I10" s="69" t="s">
        <v>2457</v>
      </c>
      <c r="J10" s="69"/>
      <c r="K10" s="69"/>
      <c r="L10" s="70"/>
      <c r="M10" s="69"/>
      <c r="N10" s="69" t="s">
        <v>2472</v>
      </c>
      <c r="O10" s="69"/>
      <c r="P10" s="69"/>
      <c r="Q10" s="69"/>
      <c r="R10" s="69"/>
      <c r="S10" s="69"/>
      <c r="T10" s="70"/>
      <c r="U10" s="69"/>
      <c r="V10" s="351" t="s">
        <v>2459</v>
      </c>
      <c r="W10" s="69"/>
      <c r="X10" s="69"/>
      <c r="Y10" s="69"/>
      <c r="Z10" s="69"/>
      <c r="AA10" s="69"/>
      <c r="AB10" s="69"/>
      <c r="AC10" s="391" t="s">
        <v>2460</v>
      </c>
      <c r="AD10" s="70"/>
      <c r="AE10" s="69"/>
      <c r="AF10" s="69"/>
      <c r="AG10" s="69"/>
      <c r="AH10" s="351" t="s">
        <v>7</v>
      </c>
      <c r="AI10" s="351"/>
      <c r="AJ10" s="351"/>
      <c r="AK10" s="351"/>
      <c r="AL10" s="656"/>
      <c r="AM10" s="657"/>
      <c r="AN10" s="657"/>
      <c r="AO10" s="657"/>
      <c r="AP10" s="657"/>
      <c r="AQ10" s="657"/>
      <c r="AR10" s="657"/>
      <c r="AS10" s="657"/>
      <c r="AT10" s="658"/>
      <c r="AU10" s="75"/>
      <c r="AV10" s="69" t="s">
        <v>11</v>
      </c>
      <c r="AW10" s="69"/>
      <c r="AX10" s="713" t="str">
        <f>+IF(AL10="","","02")</f>
        <v/>
      </c>
      <c r="AY10" s="714"/>
      <c r="AZ10" s="714"/>
      <c r="BA10" s="714"/>
      <c r="BB10" s="715"/>
      <c r="BC10" s="75"/>
      <c r="BD10" s="75"/>
      <c r="BE10" s="75"/>
      <c r="BF10" s="75"/>
      <c r="BG10" s="372"/>
      <c r="BJ10" s="476"/>
      <c r="BK10" s="476"/>
      <c r="BL10" s="476"/>
      <c r="BM10" s="476"/>
      <c r="BN10" s="476"/>
      <c r="BO10" s="476"/>
      <c r="BP10" s="476"/>
      <c r="BQ10" s="476"/>
    </row>
    <row r="11" spans="4:71" ht="15.75" thickBot="1">
      <c r="D11" s="371"/>
      <c r="E11" s="351"/>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73"/>
      <c r="AO11" s="89"/>
      <c r="AP11" s="89"/>
      <c r="AQ11" s="89"/>
      <c r="AR11" s="75"/>
      <c r="AS11" s="75"/>
      <c r="AT11" s="69"/>
      <c r="AU11" s="69"/>
      <c r="AV11" s="69"/>
      <c r="AW11" s="69"/>
      <c r="AX11" s="69"/>
      <c r="AY11" s="69"/>
      <c r="AZ11" s="69"/>
      <c r="BA11" s="69"/>
      <c r="BB11" s="69"/>
      <c r="BC11" s="69"/>
      <c r="BD11" s="69"/>
      <c r="BE11" s="69"/>
      <c r="BF11" s="69"/>
      <c r="BG11" s="372"/>
      <c r="BJ11" s="476"/>
      <c r="BK11" s="476"/>
      <c r="BL11" s="476"/>
      <c r="BM11" s="476"/>
      <c r="BN11" s="476"/>
      <c r="BO11" s="476"/>
      <c r="BP11" s="476"/>
      <c r="BQ11" s="476"/>
    </row>
    <row r="12" spans="4:71" ht="15.75" thickBot="1">
      <c r="D12" s="1055" t="s">
        <v>2456</v>
      </c>
      <c r="E12" s="1056"/>
      <c r="F12" s="1056"/>
      <c r="G12" s="1056"/>
      <c r="H12" s="1056"/>
      <c r="I12" s="1056"/>
      <c r="J12" s="1056"/>
      <c r="K12" s="1056"/>
      <c r="L12" s="1056"/>
      <c r="M12" s="1056"/>
      <c r="N12" s="1056"/>
      <c r="O12" s="1056"/>
      <c r="P12" s="1056"/>
      <c r="Q12" s="1056"/>
      <c r="R12" s="1056"/>
      <c r="S12" s="1056"/>
      <c r="T12" s="1056"/>
      <c r="U12" s="1056"/>
      <c r="V12" s="1056"/>
      <c r="W12" s="1056"/>
      <c r="X12" s="1056"/>
      <c r="Y12" s="1056"/>
      <c r="Z12" s="1056"/>
      <c r="AA12" s="1056"/>
      <c r="AB12" s="1056"/>
      <c r="AC12" s="1056"/>
      <c r="AD12" s="1056"/>
      <c r="AE12" s="1056"/>
      <c r="AF12" s="1056"/>
      <c r="AG12" s="1056"/>
      <c r="AH12" s="1056"/>
      <c r="AI12" s="1056"/>
      <c r="AJ12" s="1056"/>
      <c r="AK12" s="1056"/>
      <c r="AL12" s="1056"/>
      <c r="AM12" s="1056"/>
      <c r="AN12" s="1056"/>
      <c r="AO12" s="1056"/>
      <c r="AP12" s="1056"/>
      <c r="AQ12" s="1056"/>
      <c r="AR12" s="1056"/>
      <c r="AS12" s="1056"/>
      <c r="AT12" s="1056"/>
      <c r="AU12" s="1056"/>
      <c r="AV12" s="1056"/>
      <c r="AW12" s="1056"/>
      <c r="AX12" s="1056"/>
      <c r="AY12" s="1056"/>
      <c r="AZ12" s="1056"/>
      <c r="BA12" s="1056"/>
      <c r="BB12" s="1056"/>
      <c r="BC12" s="1056"/>
      <c r="BD12" s="1056"/>
      <c r="BE12" s="1034"/>
      <c r="BF12" s="1034"/>
      <c r="BG12" s="1057"/>
    </row>
    <row r="13" spans="4:71" ht="15.75" thickBot="1">
      <c r="D13" s="1068" t="s">
        <v>2455</v>
      </c>
      <c r="E13" s="1069"/>
      <c r="F13" s="1069"/>
      <c r="G13" s="1069"/>
      <c r="H13" s="1069"/>
      <c r="I13" s="1069"/>
      <c r="J13" s="1069"/>
      <c r="K13" s="1069"/>
      <c r="L13" s="1070"/>
      <c r="M13" s="505" t="s">
        <v>636</v>
      </c>
      <c r="N13" s="506"/>
      <c r="O13" s="506"/>
      <c r="P13" s="506"/>
      <c r="Q13" s="506"/>
      <c r="R13" s="506"/>
      <c r="S13" s="506"/>
      <c r="T13" s="506"/>
      <c r="U13" s="506"/>
      <c r="V13" s="506"/>
      <c r="W13" s="506"/>
      <c r="X13" s="506"/>
      <c r="Y13" s="506"/>
      <c r="Z13" s="506"/>
      <c r="AA13" s="507"/>
      <c r="AB13" s="505" t="s">
        <v>637</v>
      </c>
      <c r="AC13" s="506"/>
      <c r="AD13" s="506"/>
      <c r="AE13" s="506"/>
      <c r="AF13" s="506"/>
      <c r="AG13" s="506"/>
      <c r="AH13" s="506"/>
      <c r="AI13" s="506"/>
      <c r="AJ13" s="506"/>
      <c r="AK13" s="506"/>
      <c r="AL13" s="506"/>
      <c r="AM13" s="506"/>
      <c r="AN13" s="507"/>
      <c r="AO13" s="505" t="s">
        <v>638</v>
      </c>
      <c r="AP13" s="506"/>
      <c r="AQ13" s="506"/>
      <c r="AR13" s="506"/>
      <c r="AS13" s="506"/>
      <c r="AT13" s="506"/>
      <c r="AU13" s="506"/>
      <c r="AV13" s="506"/>
      <c r="AW13" s="506"/>
      <c r="AX13" s="507"/>
      <c r="AY13" s="505" t="s">
        <v>639</v>
      </c>
      <c r="AZ13" s="506"/>
      <c r="BA13" s="506"/>
      <c r="BB13" s="506"/>
      <c r="BC13" s="506"/>
      <c r="BD13" s="506"/>
      <c r="BE13" s="506"/>
      <c r="BF13" s="506"/>
      <c r="BG13" s="507"/>
    </row>
    <row r="14" spans="4:71" ht="15.75" customHeight="1" thickBot="1">
      <c r="D14" s="1114" t="s">
        <v>18</v>
      </c>
      <c r="E14" s="670"/>
      <c r="F14" s="670"/>
      <c r="G14" s="670"/>
      <c r="H14" s="670"/>
      <c r="I14" s="670"/>
      <c r="J14" s="1115"/>
      <c r="K14" s="596" t="s">
        <v>63</v>
      </c>
      <c r="L14" s="597"/>
      <c r="M14" s="1116" t="s">
        <v>357</v>
      </c>
      <c r="N14" s="672"/>
      <c r="O14" s="672"/>
      <c r="P14" s="672"/>
      <c r="Q14" s="672"/>
      <c r="R14" s="672"/>
      <c r="S14" s="672"/>
      <c r="T14" s="1117"/>
      <c r="U14" s="1118"/>
      <c r="V14" s="1118"/>
      <c r="W14" s="1118"/>
      <c r="X14" s="1118"/>
      <c r="Y14" s="1118"/>
      <c r="Z14" s="1118"/>
      <c r="AA14" s="1118"/>
      <c r="AB14" s="1119"/>
      <c r="AC14" s="708" t="s">
        <v>2461</v>
      </c>
      <c r="AD14" s="709"/>
      <c r="AE14" s="709"/>
      <c r="AF14" s="708" t="s">
        <v>51</v>
      </c>
      <c r="AG14" s="709"/>
      <c r="AH14" s="709"/>
      <c r="AI14" s="400"/>
      <c r="AJ14" s="708" t="s">
        <v>53</v>
      </c>
      <c r="AK14" s="709"/>
      <c r="AL14" s="400"/>
      <c r="AM14" s="708" t="s">
        <v>2569</v>
      </c>
      <c r="AN14" s="709"/>
      <c r="AO14" s="400"/>
      <c r="AP14" s="708" t="s">
        <v>2587</v>
      </c>
      <c r="AQ14" s="709"/>
      <c r="AR14" s="1077"/>
      <c r="AS14" s="400"/>
      <c r="AT14" s="469" t="s">
        <v>2570</v>
      </c>
      <c r="AU14" s="400"/>
      <c r="AV14" s="709" t="s">
        <v>2462</v>
      </c>
      <c r="AW14" s="709"/>
      <c r="AX14" s="709"/>
      <c r="AY14" s="1077"/>
      <c r="AZ14" s="405" t="s">
        <v>3</v>
      </c>
      <c r="BA14" s="405" t="s">
        <v>3</v>
      </c>
      <c r="BB14" s="405" t="s">
        <v>4</v>
      </c>
      <c r="BC14" s="405" t="s">
        <v>4</v>
      </c>
      <c r="BD14" s="405" t="s">
        <v>2105</v>
      </c>
      <c r="BE14" s="405" t="s">
        <v>2105</v>
      </c>
      <c r="BF14" s="405" t="s">
        <v>2105</v>
      </c>
      <c r="BG14" s="406" t="s">
        <v>2105</v>
      </c>
      <c r="BJ14" s="355"/>
      <c r="BK14" s="355"/>
      <c r="BL14" s="355"/>
      <c r="BM14" s="355"/>
      <c r="BN14" s="355"/>
      <c r="BO14" s="355"/>
      <c r="BP14" s="355"/>
      <c r="BQ14" s="355"/>
    </row>
    <row r="15" spans="4:71" ht="15.75" thickBot="1">
      <c r="D15" s="1065" t="s">
        <v>19</v>
      </c>
      <c r="E15" s="1066"/>
      <c r="F15" s="1066"/>
      <c r="G15" s="1066"/>
      <c r="H15" s="1066"/>
      <c r="I15" s="1066"/>
      <c r="J15" s="1066"/>
      <c r="K15" s="1066"/>
      <c r="L15" s="1066"/>
      <c r="M15" s="1066"/>
      <c r="N15" s="1066"/>
      <c r="O15" s="1066"/>
      <c r="P15" s="1066"/>
      <c r="Q15" s="1066"/>
      <c r="R15" s="1066"/>
      <c r="S15" s="1066"/>
      <c r="T15" s="1066"/>
      <c r="U15" s="1066"/>
      <c r="V15" s="1066"/>
      <c r="W15" s="1066"/>
      <c r="X15" s="1066"/>
      <c r="Y15" s="1066"/>
      <c r="Z15" s="1066"/>
      <c r="AA15" s="1066"/>
      <c r="AB15" s="1066"/>
      <c r="AC15" s="1066"/>
      <c r="AD15" s="1066"/>
      <c r="AE15" s="1066"/>
      <c r="AF15" s="1066"/>
      <c r="AG15" s="1066"/>
      <c r="AH15" s="1066"/>
      <c r="AI15" s="1066"/>
      <c r="AJ15" s="1066"/>
      <c r="AK15" s="1066"/>
      <c r="AL15" s="1066"/>
      <c r="AM15" s="1066"/>
      <c r="AN15" s="1066"/>
      <c r="AO15" s="1066"/>
      <c r="AP15" s="1066"/>
      <c r="AQ15" s="1066"/>
      <c r="AR15" s="1066"/>
      <c r="AS15" s="1066"/>
      <c r="AT15" s="1066"/>
      <c r="AU15" s="1066"/>
      <c r="AV15" s="1066"/>
      <c r="AW15" s="1066"/>
      <c r="AX15" s="1066"/>
      <c r="AY15" s="1066"/>
      <c r="AZ15" s="1066"/>
      <c r="BA15" s="1066"/>
      <c r="BB15" s="1066"/>
      <c r="BC15" s="1066"/>
      <c r="BD15" s="1066"/>
      <c r="BE15" s="1066"/>
      <c r="BF15" s="1066"/>
      <c r="BG15" s="1067"/>
      <c r="BJ15" s="355"/>
      <c r="BK15" s="355"/>
      <c r="BL15" s="355"/>
      <c r="BM15" s="355"/>
      <c r="BN15" s="355"/>
      <c r="BO15" s="355"/>
      <c r="BP15" s="355"/>
      <c r="BQ15" s="355"/>
    </row>
    <row r="16" spans="4:71" ht="15.75" thickBot="1">
      <c r="D16" s="1071" t="s">
        <v>2098</v>
      </c>
      <c r="E16" s="1072"/>
      <c r="F16" s="1072"/>
      <c r="G16" s="1072"/>
      <c r="H16" s="1072"/>
      <c r="I16" s="1072"/>
      <c r="J16" s="1072"/>
      <c r="K16" s="1072"/>
      <c r="L16" s="1072"/>
      <c r="M16" s="1072"/>
      <c r="N16" s="1072"/>
      <c r="O16" s="1072"/>
      <c r="P16" s="1072"/>
      <c r="Q16" s="1072"/>
      <c r="R16" s="1072"/>
      <c r="S16" s="1072"/>
      <c r="T16" s="1072"/>
      <c r="U16" s="1072"/>
      <c r="V16" s="1072"/>
      <c r="W16" s="1072"/>
      <c r="X16" s="1072"/>
      <c r="Y16" s="1072"/>
      <c r="Z16" s="1072"/>
      <c r="AA16" s="1072"/>
      <c r="AB16" s="1072"/>
      <c r="AC16" s="1072"/>
      <c r="AD16" s="1072"/>
      <c r="AE16" s="1072"/>
      <c r="AF16" s="1072"/>
      <c r="AG16" s="1072"/>
      <c r="AH16" s="1072"/>
      <c r="AI16" s="1072"/>
      <c r="AJ16" s="1072"/>
      <c r="AK16" s="1072"/>
      <c r="AL16" s="1072"/>
      <c r="AM16" s="1072"/>
      <c r="AN16" s="1072"/>
      <c r="AO16" s="1072"/>
      <c r="AP16" s="1072"/>
      <c r="AQ16" s="1072"/>
      <c r="AR16" s="1072"/>
      <c r="AS16" s="1072"/>
      <c r="AT16" s="1072"/>
      <c r="AU16" s="1072"/>
      <c r="AV16" s="1072"/>
      <c r="AW16" s="1072"/>
      <c r="AX16" s="1072"/>
      <c r="AY16" s="1072"/>
      <c r="AZ16" s="1072"/>
      <c r="BA16" s="1072"/>
      <c r="BB16" s="1072"/>
      <c r="BC16" s="1072"/>
      <c r="BD16" s="1072"/>
      <c r="BE16" s="1072"/>
      <c r="BF16" s="1072"/>
      <c r="BG16" s="1073"/>
      <c r="BJ16" s="355"/>
      <c r="BK16" s="355"/>
      <c r="BL16" s="355"/>
      <c r="BM16" s="355"/>
      <c r="BN16" s="355"/>
      <c r="BO16" s="355"/>
      <c r="BP16" s="355"/>
      <c r="BQ16" s="355"/>
    </row>
    <row r="17" spans="4:133" ht="24" customHeight="1" thickBot="1">
      <c r="D17" s="1074" t="s">
        <v>2463</v>
      </c>
      <c r="E17" s="1075"/>
      <c r="F17" s="1075"/>
      <c r="G17" s="1075"/>
      <c r="H17" s="1075"/>
      <c r="I17" s="1075"/>
      <c r="J17" s="1075"/>
      <c r="K17" s="1075"/>
      <c r="L17" s="1075"/>
      <c r="M17" s="1076"/>
      <c r="N17" s="1076"/>
      <c r="O17" s="1076"/>
      <c r="P17" s="1076"/>
      <c r="Q17" s="1076"/>
      <c r="R17" s="1076"/>
      <c r="S17" s="1076"/>
      <c r="T17" s="1076"/>
      <c r="U17" s="1076"/>
      <c r="V17" s="1076"/>
      <c r="W17" s="1076"/>
      <c r="X17" s="1076"/>
      <c r="Y17" s="1076"/>
      <c r="Z17" s="1076"/>
      <c r="AA17" s="1076"/>
      <c r="AB17" s="1062" t="s">
        <v>2464</v>
      </c>
      <c r="AC17" s="1062"/>
      <c r="AD17" s="1062"/>
      <c r="AE17" s="1062"/>
      <c r="AF17" s="1062"/>
      <c r="AG17" s="1062"/>
      <c r="AH17" s="1062"/>
      <c r="AI17" s="1062"/>
      <c r="AJ17" s="1063"/>
      <c r="AK17" s="1063"/>
      <c r="AL17" s="1063"/>
      <c r="AM17" s="1063"/>
      <c r="AN17" s="1064"/>
      <c r="AO17" s="708" t="s">
        <v>2465</v>
      </c>
      <c r="AP17" s="709"/>
      <c r="AQ17" s="709"/>
      <c r="AR17" s="709"/>
      <c r="AS17" s="709"/>
      <c r="AT17" s="710"/>
      <c r="AU17" s="1017"/>
      <c r="AV17" s="1017"/>
      <c r="AW17" s="1017"/>
      <c r="AX17" s="1017"/>
      <c r="AY17" s="1018" t="s">
        <v>2595</v>
      </c>
      <c r="AZ17" s="1018"/>
      <c r="BA17" s="1018"/>
      <c r="BB17" s="1018"/>
      <c r="BC17" s="1019"/>
      <c r="BD17" s="1019"/>
      <c r="BE17" s="1019"/>
      <c r="BF17" s="1019"/>
      <c r="BG17" s="1020"/>
      <c r="BJ17" s="355"/>
      <c r="BK17" s="355"/>
      <c r="BL17" s="355"/>
      <c r="BM17" s="355"/>
      <c r="BN17" s="355"/>
      <c r="BO17" s="355"/>
      <c r="BP17" s="355"/>
      <c r="BQ17" s="355"/>
    </row>
    <row r="18" spans="4:133" ht="15" customHeight="1" thickBot="1">
      <c r="D18" s="1074" t="s">
        <v>2466</v>
      </c>
      <c r="E18" s="1075"/>
      <c r="F18" s="1075"/>
      <c r="G18" s="1075"/>
      <c r="H18" s="1075"/>
      <c r="I18" s="1075"/>
      <c r="J18" s="1075"/>
      <c r="K18" s="1075"/>
      <c r="L18" s="1075"/>
      <c r="M18" s="1120"/>
      <c r="N18" s="1120"/>
      <c r="O18" s="1120"/>
      <c r="P18" s="1120"/>
      <c r="Q18" s="1120"/>
      <c r="R18" s="1120"/>
      <c r="S18" s="1120"/>
      <c r="T18" s="1120"/>
      <c r="U18" s="1120"/>
      <c r="V18" s="1120"/>
      <c r="W18" s="1120"/>
      <c r="X18" s="1120"/>
      <c r="Y18" s="1120"/>
      <c r="Z18" s="1120"/>
      <c r="AA18" s="1120"/>
      <c r="AB18" s="1078" t="s">
        <v>2104</v>
      </c>
      <c r="AC18" s="1078"/>
      <c r="AD18" s="1078"/>
      <c r="AE18" s="1078"/>
      <c r="AF18" s="1079"/>
      <c r="AG18" s="1080"/>
      <c r="AH18" s="1080"/>
      <c r="AI18" s="1080"/>
      <c r="AJ18" s="1081"/>
      <c r="AK18" s="1078" t="s">
        <v>2479</v>
      </c>
      <c r="AL18" s="1078"/>
      <c r="AM18" s="1078"/>
      <c r="AN18" s="1078"/>
      <c r="AO18" s="1079"/>
      <c r="AP18" s="1080"/>
      <c r="AQ18" s="1080"/>
      <c r="AR18" s="1080"/>
      <c r="AS18" s="1081"/>
      <c r="AT18" s="1062" t="s">
        <v>2099</v>
      </c>
      <c r="AU18" s="1062"/>
      <c r="AV18" s="1062"/>
      <c r="AW18" s="1062"/>
      <c r="AX18" s="1062"/>
      <c r="AY18" s="1086"/>
      <c r="AZ18" s="726"/>
      <c r="BA18" s="726"/>
      <c r="BB18" s="726"/>
      <c r="BC18" s="726"/>
      <c r="BD18" s="726"/>
      <c r="BE18" s="726"/>
      <c r="BF18" s="726"/>
      <c r="BG18" s="727"/>
      <c r="BJ18" s="355"/>
      <c r="BK18" s="355"/>
      <c r="BL18" s="355"/>
      <c r="BM18" s="355"/>
      <c r="BN18" s="355"/>
      <c r="BO18" s="355"/>
      <c r="BP18" s="355"/>
      <c r="BQ18" s="355"/>
      <c r="BR18" s="355"/>
      <c r="BS18" s="355"/>
      <c r="BT18" s="355"/>
      <c r="BU18" s="355"/>
    </row>
    <row r="19" spans="4:133" ht="15.75" customHeight="1" thickBot="1">
      <c r="D19" s="588" t="s">
        <v>2100</v>
      </c>
      <c r="E19" s="589"/>
      <c r="F19" s="589"/>
      <c r="G19" s="589"/>
      <c r="H19" s="589"/>
      <c r="I19" s="589"/>
      <c r="J19" s="589"/>
      <c r="K19" s="589"/>
      <c r="L19" s="589"/>
      <c r="M19" s="1111"/>
      <c r="N19" s="1112"/>
      <c r="O19" s="1112"/>
      <c r="P19" s="1112"/>
      <c r="Q19" s="1112"/>
      <c r="R19" s="1112"/>
      <c r="S19" s="1112"/>
      <c r="T19" s="1112"/>
      <c r="U19" s="1112"/>
      <c r="V19" s="1112"/>
      <c r="W19" s="1112"/>
      <c r="X19" s="1112"/>
      <c r="Y19" s="1112"/>
      <c r="Z19" s="1112"/>
      <c r="AA19" s="1113"/>
      <c r="AB19" s="1102" t="s">
        <v>21</v>
      </c>
      <c r="AC19" s="1103"/>
      <c r="AD19" s="565" t="s">
        <v>22</v>
      </c>
      <c r="AE19" s="565"/>
      <c r="AF19" s="81"/>
      <c r="AG19" s="69"/>
      <c r="AH19" s="565" t="s">
        <v>23</v>
      </c>
      <c r="AI19" s="565"/>
      <c r="AJ19" s="81"/>
      <c r="AK19" s="1099" t="s">
        <v>2101</v>
      </c>
      <c r="AL19" s="598"/>
      <c r="AM19" s="598"/>
      <c r="AN19" s="598"/>
      <c r="AO19" s="605"/>
      <c r="AP19" s="1100"/>
      <c r="AQ19" s="1100"/>
      <c r="AR19" s="1100"/>
      <c r="AS19" s="1100"/>
      <c r="AT19" s="1100"/>
      <c r="AU19" s="1101" t="s">
        <v>56</v>
      </c>
      <c r="AV19" s="1078"/>
      <c r="AW19" s="1078"/>
      <c r="AX19" s="1078"/>
      <c r="AY19" s="1078"/>
      <c r="AZ19" s="1063"/>
      <c r="BA19" s="1063"/>
      <c r="BB19" s="1063"/>
      <c r="BC19" s="1063"/>
      <c r="BD19" s="1063"/>
      <c r="BE19" s="1063"/>
      <c r="BF19" s="1063"/>
      <c r="BG19" s="1063"/>
      <c r="BJ19" s="355"/>
      <c r="BK19" s="355"/>
      <c r="BL19" s="355"/>
      <c r="BM19" s="355"/>
      <c r="BN19" s="355"/>
      <c r="BO19" s="355"/>
      <c r="BP19" s="355"/>
      <c r="BQ19" s="355"/>
      <c r="BS19" s="334"/>
    </row>
    <row r="20" spans="4:133" ht="15.75" thickBot="1">
      <c r="D20" s="552" t="s">
        <v>2481</v>
      </c>
      <c r="E20" s="553"/>
      <c r="F20" s="553"/>
      <c r="G20" s="553"/>
      <c r="H20" s="553"/>
      <c r="I20" s="553"/>
      <c r="J20" s="553"/>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553"/>
      <c r="AW20" s="553"/>
      <c r="AX20" s="553"/>
      <c r="AY20" s="553"/>
      <c r="AZ20" s="553"/>
      <c r="BA20" s="553"/>
      <c r="BB20" s="553"/>
      <c r="BC20" s="553"/>
      <c r="BD20" s="553"/>
      <c r="BE20" s="553"/>
      <c r="BF20" s="553"/>
      <c r="BG20" s="554"/>
      <c r="BS20" s="333"/>
    </row>
    <row r="21" spans="4:133" ht="15.75" thickBot="1">
      <c r="D21" s="369"/>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366"/>
      <c r="AM21" s="366"/>
      <c r="AN21" s="366"/>
      <c r="AO21" s="353"/>
      <c r="AP21" s="366"/>
      <c r="AQ21" s="366"/>
      <c r="AR21" s="366"/>
      <c r="AS21" s="367"/>
      <c r="AT21" s="367"/>
      <c r="AU21" s="367"/>
      <c r="AV21" s="353"/>
      <c r="AW21" s="368"/>
      <c r="AX21" s="368"/>
      <c r="AY21" s="368"/>
      <c r="AZ21" s="368"/>
      <c r="BA21" s="368"/>
      <c r="BB21" s="368"/>
      <c r="BC21" s="368"/>
      <c r="BD21" s="368"/>
      <c r="BE21" s="368"/>
      <c r="BF21" s="368"/>
      <c r="BG21" s="370"/>
      <c r="BJ21" s="476"/>
      <c r="BK21" s="462"/>
      <c r="BL21" s="462"/>
      <c r="BM21" s="462"/>
      <c r="BN21" s="462"/>
      <c r="BO21" s="462"/>
      <c r="BP21" s="462"/>
      <c r="BQ21" s="462"/>
      <c r="BS21" s="333"/>
      <c r="BZ21" s="357"/>
      <c r="CA21" s="52"/>
      <c r="CC21" s="52"/>
      <c r="CD21" s="52"/>
      <c r="CE21" s="52"/>
      <c r="CF21" s="52"/>
      <c r="CG21" s="52"/>
      <c r="CH21" s="52"/>
      <c r="CI21" s="52"/>
      <c r="CJ21" s="52"/>
      <c r="CK21" s="52"/>
      <c r="CL21" s="52"/>
      <c r="CM21" s="52"/>
      <c r="CN21" s="52"/>
      <c r="CO21" s="52"/>
      <c r="CP21" s="52"/>
      <c r="CQ21" s="52"/>
      <c r="CR21" s="52"/>
      <c r="CS21" s="357"/>
      <c r="CT21" s="52"/>
      <c r="CU21" s="52"/>
      <c r="CV21" s="52"/>
      <c r="CW21" s="52"/>
      <c r="CX21" s="52"/>
      <c r="CY21" s="52"/>
      <c r="CZ21" s="52"/>
      <c r="DA21" s="52"/>
      <c r="DB21" s="52"/>
      <c r="DC21" s="52"/>
      <c r="DD21" s="52"/>
      <c r="DE21" s="52"/>
      <c r="DF21" s="52"/>
      <c r="DG21" s="52"/>
      <c r="DH21" s="52"/>
      <c r="DI21" s="52"/>
      <c r="DJ21" s="52"/>
      <c r="DK21" s="420"/>
      <c r="DL21" s="52"/>
      <c r="DM21" s="52"/>
      <c r="DN21" s="52"/>
      <c r="DO21" s="357"/>
      <c r="DP21" s="357"/>
      <c r="DQ21" s="357"/>
      <c r="DR21" s="420"/>
      <c r="DS21" s="418"/>
      <c r="DT21" s="418"/>
      <c r="DU21" s="418"/>
      <c r="DV21" s="418"/>
      <c r="DW21" s="418"/>
      <c r="DX21" s="418"/>
      <c r="DY21" s="418"/>
      <c r="DZ21" s="418"/>
      <c r="EA21" s="418"/>
      <c r="EB21" s="418"/>
      <c r="EC21" s="52"/>
    </row>
    <row r="22" spans="4:133" ht="15.75" thickBot="1">
      <c r="D22" s="371" t="s">
        <v>2467</v>
      </c>
      <c r="E22" s="351"/>
      <c r="F22" s="69"/>
      <c r="G22" s="69"/>
      <c r="H22" s="391"/>
      <c r="I22" s="69"/>
      <c r="J22" s="391" t="s">
        <v>2102</v>
      </c>
      <c r="K22" s="81"/>
      <c r="L22" s="69"/>
      <c r="M22" s="69"/>
      <c r="N22" s="69"/>
      <c r="O22" s="391" t="s">
        <v>2103</v>
      </c>
      <c r="P22" s="81"/>
      <c r="Q22" s="69"/>
      <c r="R22" s="69"/>
      <c r="S22" s="69"/>
      <c r="T22" s="69"/>
      <c r="U22" s="391" t="s">
        <v>2528</v>
      </c>
      <c r="V22" s="69"/>
      <c r="W22" s="69"/>
      <c r="X22" s="69"/>
      <c r="Y22" s="69"/>
      <c r="Z22" s="391" t="s">
        <v>2529</v>
      </c>
      <c r="AA22" s="81"/>
      <c r="AB22" s="69"/>
      <c r="AC22" s="69"/>
      <c r="AD22" s="351"/>
      <c r="AE22" s="351"/>
      <c r="AF22" s="351"/>
      <c r="AG22" s="351"/>
      <c r="AH22" s="423" t="s">
        <v>2471</v>
      </c>
      <c r="AI22" s="399"/>
      <c r="AJ22" s="81"/>
      <c r="AK22" s="81"/>
      <c r="AL22" s="409"/>
      <c r="AM22" s="408"/>
      <c r="AN22" s="69"/>
      <c r="AO22" s="69"/>
      <c r="AP22" s="69"/>
      <c r="AQ22" s="69"/>
      <c r="AR22" s="69"/>
      <c r="AS22" s="351"/>
      <c r="AT22" s="351"/>
      <c r="AU22" s="423" t="s">
        <v>2473</v>
      </c>
      <c r="AV22" s="407" t="s">
        <v>26</v>
      </c>
      <c r="AW22" s="400" t="s">
        <v>27</v>
      </c>
      <c r="AX22" s="400" t="s">
        <v>28</v>
      </c>
      <c r="AY22" s="400" t="s">
        <v>29</v>
      </c>
      <c r="AZ22" s="408" t="s">
        <v>30</v>
      </c>
      <c r="BA22" s="351"/>
      <c r="BB22" s="351"/>
      <c r="BC22" s="351"/>
      <c r="BD22" s="351"/>
      <c r="BE22" s="351"/>
      <c r="BF22" s="351"/>
      <c r="BG22" s="372"/>
      <c r="BJ22" s="462"/>
      <c r="BK22" s="462"/>
      <c r="BL22" s="462"/>
      <c r="BM22" s="462"/>
      <c r="BN22" s="462"/>
      <c r="BO22" s="462"/>
      <c r="BP22" s="462"/>
      <c r="BQ22" s="462"/>
      <c r="BS22" s="333"/>
      <c r="BZ22" s="357"/>
      <c r="CA22" s="357"/>
      <c r="CC22" s="52"/>
      <c r="CD22" s="52"/>
      <c r="CE22" s="52"/>
      <c r="CF22" s="52"/>
      <c r="CG22" s="52"/>
      <c r="CH22" s="52"/>
      <c r="CI22" s="52"/>
      <c r="CJ22" s="417"/>
      <c r="CK22" s="52"/>
      <c r="CL22" s="52"/>
      <c r="CM22" s="52"/>
      <c r="CN22" s="52"/>
      <c r="CO22" s="52"/>
      <c r="CP22" s="417"/>
      <c r="CQ22" s="52"/>
      <c r="CR22" s="52"/>
      <c r="CS22" s="357"/>
      <c r="CT22" s="52"/>
      <c r="CU22" s="52"/>
      <c r="CV22" s="52"/>
      <c r="CW22" s="52"/>
      <c r="CX22" s="52"/>
      <c r="CY22" s="52"/>
      <c r="CZ22" s="52"/>
      <c r="DA22" s="52"/>
      <c r="DB22" s="52"/>
      <c r="DC22" s="52"/>
      <c r="DD22" s="417"/>
      <c r="DE22" s="417"/>
      <c r="DF22" s="417"/>
      <c r="DG22" s="417"/>
      <c r="DH22" s="417"/>
      <c r="DI22" s="357"/>
      <c r="DJ22" s="419"/>
      <c r="DK22" s="419"/>
      <c r="DL22" s="419"/>
      <c r="DM22" s="419"/>
      <c r="DN22" s="357"/>
      <c r="DO22" s="52"/>
      <c r="DP22" s="52"/>
      <c r="DQ22" s="52"/>
      <c r="DR22" s="52"/>
      <c r="DS22" s="52"/>
      <c r="DT22" s="417"/>
      <c r="DU22" s="417"/>
      <c r="DV22" s="417"/>
      <c r="DW22" s="417"/>
      <c r="DX22" s="417"/>
      <c r="DY22" s="357"/>
      <c r="DZ22" s="357"/>
      <c r="EA22" s="357"/>
      <c r="EB22" s="357"/>
      <c r="EC22" s="52"/>
    </row>
    <row r="23" spans="4:133" ht="15.75" thickBot="1">
      <c r="D23" s="373"/>
      <c r="E23" s="374"/>
      <c r="F23" s="354"/>
      <c r="G23" s="354"/>
      <c r="H23" s="354"/>
      <c r="I23" s="354"/>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75"/>
      <c r="AO23" s="352"/>
      <c r="AP23" s="352"/>
      <c r="AQ23" s="352"/>
      <c r="AR23" s="376"/>
      <c r="AS23" s="376"/>
      <c r="AT23" s="354"/>
      <c r="AU23" s="354"/>
      <c r="AV23" s="354"/>
      <c r="AW23" s="354"/>
      <c r="AX23" s="354"/>
      <c r="AY23" s="354"/>
      <c r="AZ23" s="354"/>
      <c r="BA23" s="354"/>
      <c r="BB23" s="354"/>
      <c r="BC23" s="351"/>
      <c r="BD23" s="354"/>
      <c r="BE23" s="354"/>
      <c r="BF23" s="354"/>
      <c r="BG23" s="377"/>
      <c r="BJ23" s="462"/>
      <c r="BK23" s="462"/>
      <c r="BL23" s="462"/>
      <c r="BM23" s="462"/>
      <c r="BN23" s="462"/>
      <c r="BO23" s="462"/>
      <c r="BP23" s="462"/>
      <c r="BQ23" s="462"/>
      <c r="BS23" s="336"/>
    </row>
    <row r="24" spans="4:133" ht="15" customHeight="1" thickBot="1">
      <c r="D24" s="1106" t="s">
        <v>2474</v>
      </c>
      <c r="E24" s="1107"/>
      <c r="F24" s="1107"/>
      <c r="G24" s="1107"/>
      <c r="H24" s="1107"/>
      <c r="I24" s="1107"/>
      <c r="J24" s="1107"/>
      <c r="K24" s="1107"/>
      <c r="L24" s="1107"/>
      <c r="M24" s="1108"/>
      <c r="N24" s="1108"/>
      <c r="O24" s="1108"/>
      <c r="P24" s="1108"/>
      <c r="Q24" s="1108"/>
      <c r="R24" s="1108"/>
      <c r="S24" s="1108"/>
      <c r="T24" s="1108"/>
      <c r="U24" s="1108"/>
      <c r="V24" s="1108"/>
      <c r="W24" s="1108"/>
      <c r="X24" s="1108"/>
      <c r="Y24" s="1108"/>
      <c r="Z24" s="1108"/>
      <c r="AA24" s="1108"/>
      <c r="AB24" s="1109" t="s">
        <v>2104</v>
      </c>
      <c r="AC24" s="1109"/>
      <c r="AD24" s="1109"/>
      <c r="AE24" s="1110"/>
      <c r="AF24" s="1094"/>
      <c r="AG24" s="1095"/>
      <c r="AH24" s="1095"/>
      <c r="AI24" s="1095"/>
      <c r="AJ24" s="1096"/>
      <c r="AK24" s="1109" t="s">
        <v>2479</v>
      </c>
      <c r="AL24" s="1109"/>
      <c r="AM24" s="1109"/>
      <c r="AN24" s="1109"/>
      <c r="AO24" s="1094"/>
      <c r="AP24" s="1095"/>
      <c r="AQ24" s="1095"/>
      <c r="AR24" s="1095"/>
      <c r="AS24" s="1096"/>
      <c r="AT24" s="1085" t="s">
        <v>2099</v>
      </c>
      <c r="AU24" s="1085"/>
      <c r="AV24" s="1085"/>
      <c r="AW24" s="1085"/>
      <c r="AX24" s="1085"/>
      <c r="AY24" s="1086"/>
      <c r="AZ24" s="726"/>
      <c r="BA24" s="726"/>
      <c r="BB24" s="726"/>
      <c r="BC24" s="726"/>
      <c r="BD24" s="726"/>
      <c r="BE24" s="726"/>
      <c r="BF24" s="726"/>
      <c r="BG24" s="727"/>
      <c r="BJ24" s="462"/>
      <c r="BK24" s="462"/>
      <c r="BL24" s="462"/>
      <c r="BM24" s="462"/>
      <c r="BN24" s="462"/>
      <c r="BO24" s="462"/>
      <c r="BP24" s="462"/>
      <c r="BQ24" s="462"/>
      <c r="BS24" s="333"/>
    </row>
    <row r="25" spans="4:133" ht="15.75" customHeight="1" thickBot="1">
      <c r="D25" s="1087" t="s">
        <v>2100</v>
      </c>
      <c r="E25" s="1088"/>
      <c r="F25" s="1088"/>
      <c r="G25" s="1088"/>
      <c r="H25" s="1088"/>
      <c r="I25" s="1088"/>
      <c r="J25" s="1088"/>
      <c r="K25" s="1088"/>
      <c r="L25" s="1088"/>
      <c r="M25" s="1089"/>
      <c r="N25" s="1089"/>
      <c r="O25" s="1089"/>
      <c r="P25" s="1089"/>
      <c r="Q25" s="1089"/>
      <c r="R25" s="1089"/>
      <c r="S25" s="1089"/>
      <c r="T25" s="1089"/>
      <c r="U25" s="1089"/>
      <c r="V25" s="1089"/>
      <c r="W25" s="1089"/>
      <c r="X25" s="1089"/>
      <c r="Y25" s="1089"/>
      <c r="Z25" s="1089"/>
      <c r="AA25" s="1089"/>
      <c r="AB25" s="1090" t="s">
        <v>21</v>
      </c>
      <c r="AC25" s="1090"/>
      <c r="AD25" s="1090" t="s">
        <v>22</v>
      </c>
      <c r="AE25" s="1091"/>
      <c r="AF25" s="81"/>
      <c r="AG25" s="354"/>
      <c r="AH25" s="1092" t="s">
        <v>23</v>
      </c>
      <c r="AI25" s="1092"/>
      <c r="AJ25" s="81"/>
      <c r="AK25" s="1093" t="s">
        <v>2101</v>
      </c>
      <c r="AL25" s="1093"/>
      <c r="AM25" s="1093"/>
      <c r="AN25" s="1093"/>
      <c r="AO25" s="1093"/>
      <c r="AP25" s="1097"/>
      <c r="AQ25" s="1097"/>
      <c r="AR25" s="1097"/>
      <c r="AS25" s="1097"/>
      <c r="AT25" s="1097"/>
      <c r="AU25" s="1093" t="s">
        <v>56</v>
      </c>
      <c r="AV25" s="1093"/>
      <c r="AW25" s="1093"/>
      <c r="AX25" s="1093"/>
      <c r="AY25" s="1093"/>
      <c r="AZ25" s="1097"/>
      <c r="BA25" s="1097"/>
      <c r="BB25" s="1097"/>
      <c r="BC25" s="1097"/>
      <c r="BD25" s="1097"/>
      <c r="BE25" s="1097"/>
      <c r="BF25" s="1097"/>
      <c r="BG25" s="1098"/>
      <c r="BS25" s="336"/>
    </row>
    <row r="26" spans="4:133" ht="15.75" thickBot="1">
      <c r="D26" s="1071" t="s">
        <v>2106</v>
      </c>
      <c r="E26" s="1072"/>
      <c r="F26" s="1072"/>
      <c r="G26" s="1072"/>
      <c r="H26" s="1072"/>
      <c r="I26" s="1072"/>
      <c r="J26" s="1072"/>
      <c r="K26" s="1072"/>
      <c r="L26" s="1072"/>
      <c r="M26" s="1072"/>
      <c r="N26" s="1072"/>
      <c r="O26" s="1072"/>
      <c r="P26" s="1072"/>
      <c r="Q26" s="1072"/>
      <c r="R26" s="1072"/>
      <c r="S26" s="1072"/>
      <c r="T26" s="1072"/>
      <c r="U26" s="1072"/>
      <c r="V26" s="1072"/>
      <c r="W26" s="1072"/>
      <c r="X26" s="1072"/>
      <c r="Y26" s="393" t="s">
        <v>2477</v>
      </c>
      <c r="Z26" s="394"/>
      <c r="AA26" s="394"/>
      <c r="AB26" s="394"/>
      <c r="AC26" s="394"/>
      <c r="AD26" s="394"/>
      <c r="AE26" s="394"/>
      <c r="AF26" s="394"/>
      <c r="AG26" s="394"/>
      <c r="AH26" s="394"/>
      <c r="AI26" s="394"/>
      <c r="AJ26" s="394"/>
      <c r="AK26" s="394"/>
      <c r="AL26" s="394"/>
      <c r="AM26" s="394"/>
      <c r="AN26" s="394"/>
      <c r="AO26" s="394"/>
      <c r="AP26" s="394"/>
      <c r="AQ26" s="394"/>
      <c r="AR26" s="394"/>
      <c r="AS26" s="394"/>
      <c r="AT26" s="394"/>
      <c r="AU26" s="394"/>
      <c r="AV26" s="394"/>
      <c r="AW26" s="394"/>
      <c r="AX26" s="394"/>
      <c r="AY26" s="394"/>
      <c r="AZ26" s="394"/>
      <c r="BA26" s="394"/>
      <c r="BB26" s="394"/>
      <c r="BC26" s="394"/>
      <c r="BD26" s="394"/>
      <c r="BE26" s="394"/>
      <c r="BF26" s="394"/>
      <c r="BG26" s="395"/>
      <c r="BZ26" s="357"/>
      <c r="CA26" s="357"/>
      <c r="CB26" s="357"/>
      <c r="CC26" s="357"/>
      <c r="CD26" s="357"/>
      <c r="CE26" s="357"/>
      <c r="CF26" s="357"/>
      <c r="CG26" s="357"/>
      <c r="CH26" s="357"/>
      <c r="CI26" s="357"/>
      <c r="CJ26" s="357"/>
      <c r="CK26" s="357"/>
      <c r="CL26" s="357"/>
      <c r="CM26" s="357"/>
      <c r="CN26" s="357"/>
      <c r="CO26" s="357"/>
      <c r="CP26" s="357"/>
      <c r="CQ26" s="357"/>
      <c r="CR26" s="357"/>
      <c r="CS26" s="357"/>
      <c r="CT26" s="357"/>
      <c r="CU26" s="357"/>
      <c r="CV26" s="357"/>
      <c r="CW26" s="357"/>
      <c r="CX26" s="357"/>
      <c r="CY26" s="357"/>
      <c r="CZ26" s="357"/>
      <c r="DA26" s="357"/>
      <c r="DB26" s="357"/>
      <c r="DC26" s="357"/>
      <c r="DD26" s="357"/>
      <c r="DE26" s="357"/>
      <c r="DF26" s="357"/>
      <c r="DG26" s="357"/>
      <c r="DH26" s="357"/>
      <c r="DI26" s="357"/>
      <c r="DJ26" s="357"/>
      <c r="DK26" s="357"/>
      <c r="DL26" s="357"/>
      <c r="DM26" s="357"/>
      <c r="DN26" s="357"/>
      <c r="DO26" s="357"/>
      <c r="DP26" s="357"/>
      <c r="DQ26" s="357"/>
      <c r="DR26" s="357"/>
      <c r="DS26" s="357"/>
      <c r="DT26" s="357"/>
      <c r="DU26" s="357"/>
      <c r="DV26" s="357"/>
      <c r="DW26" s="357"/>
      <c r="DX26" s="357"/>
      <c r="DY26" s="357"/>
      <c r="DZ26" s="357"/>
      <c r="EA26" s="357"/>
      <c r="EB26" s="357"/>
      <c r="EC26" s="357"/>
    </row>
    <row r="27" spans="4:133" ht="15.75" thickBot="1">
      <c r="D27" s="1082" t="s">
        <v>2475</v>
      </c>
      <c r="E27" s="1083"/>
      <c r="F27" s="1083"/>
      <c r="G27" s="1083"/>
      <c r="H27" s="1083"/>
      <c r="I27" s="1083"/>
      <c r="J27" s="1083"/>
      <c r="K27" s="1084"/>
      <c r="L27" s="1082" t="s">
        <v>2476</v>
      </c>
      <c r="M27" s="1083"/>
      <c r="N27" s="1083"/>
      <c r="O27" s="1083"/>
      <c r="P27" s="1083"/>
      <c r="Q27" s="1083"/>
      <c r="R27" s="1083"/>
      <c r="S27" s="1084"/>
      <c r="T27" s="366"/>
      <c r="U27" s="366"/>
      <c r="V27" s="366"/>
      <c r="W27" s="366"/>
      <c r="X27" s="366"/>
      <c r="Y27" s="397"/>
      <c r="Z27" s="366"/>
      <c r="AA27" s="366"/>
      <c r="AB27" s="366"/>
      <c r="AC27" s="366"/>
      <c r="AD27" s="366"/>
      <c r="AE27" s="366"/>
      <c r="AF27" s="366"/>
      <c r="AG27" s="366"/>
      <c r="AH27" s="366"/>
      <c r="AI27" s="366"/>
      <c r="AJ27" s="366"/>
      <c r="AK27" s="366"/>
      <c r="AL27" s="366"/>
      <c r="AM27" s="366"/>
      <c r="AN27" s="366"/>
      <c r="AO27" s="366"/>
      <c r="AP27" s="366"/>
      <c r="AQ27" s="366"/>
      <c r="AR27" s="366"/>
      <c r="AS27" s="366"/>
      <c r="AT27" s="366"/>
      <c r="AU27" s="366"/>
      <c r="AV27" s="366"/>
      <c r="AW27" s="366"/>
      <c r="AX27" s="366"/>
      <c r="AY27" s="366"/>
      <c r="AZ27" s="366"/>
      <c r="BA27" s="366"/>
      <c r="BB27" s="366"/>
      <c r="BC27" s="366"/>
      <c r="BD27" s="366"/>
      <c r="BE27" s="366"/>
      <c r="BF27" s="366"/>
      <c r="BG27" s="370"/>
      <c r="BZ27" s="357"/>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420"/>
      <c r="DL27" s="52"/>
      <c r="DM27" s="52"/>
      <c r="DN27" s="52"/>
      <c r="DO27" s="357"/>
      <c r="DP27" s="357"/>
      <c r="DQ27" s="357"/>
      <c r="DR27" s="420"/>
      <c r="DS27" s="418"/>
      <c r="DT27" s="418"/>
      <c r="DU27" s="418"/>
      <c r="DV27" s="418"/>
      <c r="DW27" s="418"/>
      <c r="DX27" s="418"/>
      <c r="DY27" s="418"/>
      <c r="DZ27" s="418"/>
      <c r="EA27" s="418"/>
      <c r="EB27" s="418"/>
      <c r="EC27" s="52"/>
    </row>
    <row r="28" spans="4:133" ht="15.75" thickBot="1">
      <c r="D28" s="410" t="s">
        <v>3</v>
      </c>
      <c r="E28" s="405" t="s">
        <v>3</v>
      </c>
      <c r="F28" s="405" t="s">
        <v>4</v>
      </c>
      <c r="G28" s="405" t="s">
        <v>4</v>
      </c>
      <c r="H28" s="405" t="s">
        <v>2105</v>
      </c>
      <c r="I28" s="405" t="s">
        <v>2105</v>
      </c>
      <c r="J28" s="405" t="s">
        <v>2105</v>
      </c>
      <c r="K28" s="406" t="s">
        <v>2105</v>
      </c>
      <c r="L28" s="410" t="s">
        <v>3</v>
      </c>
      <c r="M28" s="405" t="s">
        <v>3</v>
      </c>
      <c r="N28" s="405" t="s">
        <v>4</v>
      </c>
      <c r="O28" s="405" t="s">
        <v>4</v>
      </c>
      <c r="P28" s="405" t="s">
        <v>2105</v>
      </c>
      <c r="Q28" s="405" t="s">
        <v>2105</v>
      </c>
      <c r="R28" s="405" t="s">
        <v>2105</v>
      </c>
      <c r="S28" s="406" t="s">
        <v>2105</v>
      </c>
      <c r="T28" s="386"/>
      <c r="U28" s="69"/>
      <c r="V28" s="69"/>
      <c r="W28" s="69"/>
      <c r="X28" s="69"/>
      <c r="Y28" s="386"/>
      <c r="Z28" s="69"/>
      <c r="AA28" s="69" t="s">
        <v>2107</v>
      </c>
      <c r="AB28" s="69"/>
      <c r="AC28" s="69"/>
      <c r="AD28" s="69"/>
      <c r="AE28" s="69"/>
      <c r="AF28" s="81"/>
      <c r="AG28" s="69"/>
      <c r="AH28" s="69"/>
      <c r="AI28" s="69"/>
      <c r="AJ28" s="69" t="s">
        <v>2108</v>
      </c>
      <c r="AK28" s="69"/>
      <c r="AL28" s="69"/>
      <c r="AM28" s="81"/>
      <c r="AN28" s="69"/>
      <c r="AO28" s="69"/>
      <c r="AP28" s="69"/>
      <c r="AQ28" s="69"/>
      <c r="AR28" s="69" t="s">
        <v>2109</v>
      </c>
      <c r="AS28" s="69"/>
      <c r="AT28" s="69"/>
      <c r="AU28" s="81"/>
      <c r="AV28" s="69"/>
      <c r="AW28" s="69"/>
      <c r="AX28" s="69"/>
      <c r="AY28" s="69"/>
      <c r="AZ28" s="69"/>
      <c r="BA28" s="69"/>
      <c r="BB28" s="69"/>
      <c r="BC28" s="69"/>
      <c r="BD28" s="69"/>
      <c r="BE28" s="69"/>
      <c r="BF28" s="69"/>
      <c r="BG28" s="372"/>
      <c r="BZ28" s="52"/>
      <c r="CA28" s="52"/>
      <c r="CB28" s="52"/>
      <c r="CC28" s="52"/>
      <c r="CD28" s="52"/>
      <c r="CE28" s="1027"/>
      <c r="CF28" s="1027"/>
      <c r="CG28" s="1027"/>
      <c r="CH28" s="1027"/>
      <c r="CI28" s="1027"/>
      <c r="CJ28" s="1027"/>
      <c r="CK28" s="1027"/>
      <c r="CL28" s="1027"/>
      <c r="CM28" s="1027"/>
      <c r="CN28" s="1027"/>
      <c r="CO28" s="1027"/>
      <c r="CP28" s="1027"/>
      <c r="CQ28" s="1027"/>
      <c r="CR28" s="1027"/>
      <c r="CS28" s="1027"/>
      <c r="CT28" s="1027"/>
      <c r="CU28" s="52"/>
      <c r="CV28" s="52"/>
      <c r="CW28" s="52"/>
      <c r="CX28" s="52"/>
      <c r="CY28" s="52"/>
      <c r="CZ28" s="52"/>
      <c r="DA28" s="52"/>
      <c r="DB28" s="52"/>
      <c r="DC28" s="52"/>
      <c r="DD28" s="52"/>
      <c r="DE28" s="52"/>
      <c r="DF28" s="52"/>
      <c r="DG28" s="52"/>
      <c r="DH28" s="52"/>
      <c r="DI28" s="52"/>
      <c r="DJ28" s="417"/>
      <c r="DK28" s="52"/>
      <c r="DL28" s="52"/>
      <c r="DM28" s="52"/>
      <c r="DN28" s="52"/>
      <c r="DO28" s="52"/>
      <c r="DP28" s="52"/>
      <c r="DQ28" s="417"/>
      <c r="DR28" s="52"/>
      <c r="DS28" s="52"/>
      <c r="DT28" s="52"/>
      <c r="DU28" s="52"/>
      <c r="DV28" s="52"/>
      <c r="DW28" s="52"/>
      <c r="DX28" s="52"/>
      <c r="DY28" s="417"/>
      <c r="DZ28" s="52"/>
      <c r="EA28" s="52"/>
      <c r="EB28" s="52"/>
      <c r="EC28" s="52"/>
    </row>
    <row r="29" spans="4:133" ht="15.75" thickBot="1">
      <c r="D29" s="396"/>
      <c r="E29" s="354"/>
      <c r="F29" s="354"/>
      <c r="G29" s="354"/>
      <c r="H29" s="354"/>
      <c r="I29" s="354"/>
      <c r="J29" s="354"/>
      <c r="K29" s="354"/>
      <c r="L29" s="354"/>
      <c r="M29" s="354"/>
      <c r="N29" s="354"/>
      <c r="O29" s="354"/>
      <c r="P29" s="354"/>
      <c r="Q29" s="354"/>
      <c r="R29" s="354"/>
      <c r="S29" s="354"/>
      <c r="T29" s="354"/>
      <c r="U29" s="354"/>
      <c r="V29" s="354"/>
      <c r="W29" s="354"/>
      <c r="X29" s="354"/>
      <c r="Y29" s="396"/>
      <c r="Z29" s="354"/>
      <c r="AA29" s="354"/>
      <c r="AB29" s="354"/>
      <c r="AC29" s="354"/>
      <c r="AD29" s="354"/>
      <c r="AE29" s="354"/>
      <c r="AF29" s="354"/>
      <c r="AG29" s="354"/>
      <c r="AH29" s="354"/>
      <c r="AI29" s="354"/>
      <c r="AJ29" s="354"/>
      <c r="AK29" s="354"/>
      <c r="AL29" s="354"/>
      <c r="AM29" s="354"/>
      <c r="AN29" s="354"/>
      <c r="AO29" s="354"/>
      <c r="AP29" s="354"/>
      <c r="AQ29" s="354"/>
      <c r="AR29" s="354"/>
      <c r="AS29" s="354"/>
      <c r="AT29" s="354"/>
      <c r="AU29" s="354"/>
      <c r="AV29" s="354"/>
      <c r="AW29" s="354"/>
      <c r="AX29" s="354"/>
      <c r="AY29" s="354"/>
      <c r="AZ29" s="354"/>
      <c r="BA29" s="354"/>
      <c r="BB29" s="354"/>
      <c r="BC29" s="354"/>
      <c r="BD29" s="354"/>
      <c r="BE29" s="354"/>
      <c r="BF29" s="354"/>
      <c r="BG29" s="377"/>
      <c r="BZ29" s="52"/>
      <c r="CA29" s="52"/>
      <c r="CB29" s="52"/>
      <c r="CC29" s="52"/>
      <c r="CD29" s="52"/>
      <c r="CE29" s="420"/>
      <c r="CF29" s="420"/>
      <c r="CG29" s="420"/>
      <c r="CH29" s="420"/>
      <c r="CI29" s="420"/>
      <c r="CJ29" s="420"/>
      <c r="CK29" s="420"/>
      <c r="CL29" s="420"/>
      <c r="CM29" s="420"/>
      <c r="CN29" s="420"/>
      <c r="CO29" s="420"/>
      <c r="CP29" s="420"/>
      <c r="CQ29" s="420"/>
      <c r="CR29" s="420"/>
      <c r="CS29" s="420"/>
      <c r="CT29" s="420"/>
      <c r="CU29" s="52"/>
      <c r="CV29" s="52"/>
      <c r="CW29" s="52"/>
      <c r="CX29" s="52"/>
      <c r="CY29" s="52"/>
      <c r="CZ29" s="52"/>
      <c r="DA29" s="52"/>
      <c r="DB29" s="52"/>
      <c r="DC29" s="52"/>
      <c r="DD29" s="52"/>
      <c r="DE29" s="52"/>
      <c r="DF29" s="52"/>
      <c r="DG29" s="52"/>
      <c r="DH29" s="52"/>
      <c r="DI29" s="52"/>
      <c r="DJ29" s="417"/>
      <c r="DK29" s="52"/>
      <c r="DL29" s="52"/>
      <c r="DM29" s="52"/>
      <c r="DN29" s="52"/>
      <c r="DO29" s="52"/>
      <c r="DP29" s="52"/>
      <c r="DQ29" s="417"/>
      <c r="DR29" s="52"/>
      <c r="DS29" s="52"/>
      <c r="DT29" s="52"/>
      <c r="DU29" s="52"/>
      <c r="DV29" s="52"/>
      <c r="DW29" s="52"/>
      <c r="DX29" s="52"/>
      <c r="DY29" s="417"/>
      <c r="DZ29" s="52"/>
      <c r="EA29" s="52"/>
      <c r="EB29" s="52"/>
      <c r="EC29" s="52"/>
    </row>
    <row r="30" spans="4:133">
      <c r="D30" s="1044" t="s">
        <v>2120</v>
      </c>
      <c r="E30" s="1045"/>
      <c r="F30" s="1045"/>
      <c r="G30" s="1045"/>
      <c r="H30" s="1046"/>
      <c r="I30" s="1053" t="s">
        <v>2110</v>
      </c>
      <c r="J30" s="1053"/>
      <c r="K30" s="1053"/>
      <c r="L30" s="1024" t="s">
        <v>2119</v>
      </c>
      <c r="M30" s="1024"/>
      <c r="N30" s="1024"/>
      <c r="O30" s="1024"/>
      <c r="P30" s="1024"/>
      <c r="Q30" s="1024"/>
      <c r="R30" s="1024"/>
      <c r="S30" s="1024"/>
      <c r="T30" s="1024"/>
      <c r="U30" s="1024"/>
      <c r="V30" s="1024"/>
      <c r="W30" s="1024"/>
      <c r="X30" s="1024"/>
      <c r="Y30" s="1024"/>
      <c r="Z30" s="1024"/>
      <c r="AA30" s="1024"/>
      <c r="AB30" s="1024"/>
      <c r="AC30" s="1024"/>
      <c r="AD30" s="1024"/>
      <c r="AE30" s="1024"/>
      <c r="AF30" s="1024"/>
      <c r="AG30" s="1024"/>
      <c r="AH30" s="1024"/>
      <c r="AI30" s="1024"/>
      <c r="AJ30" s="1024"/>
      <c r="AK30" s="1024"/>
      <c r="AL30" s="1024"/>
      <c r="AM30" s="1024"/>
      <c r="AN30" s="1024"/>
      <c r="AO30" s="1024"/>
      <c r="AP30" s="1024"/>
      <c r="AQ30" s="1024"/>
      <c r="AR30" s="1024"/>
      <c r="AS30" s="1024"/>
      <c r="AT30" s="1024"/>
      <c r="AU30" s="1024"/>
      <c r="AV30" s="1024"/>
      <c r="AW30" s="1024"/>
      <c r="AX30" s="1024"/>
      <c r="AY30" s="1024"/>
      <c r="AZ30" s="1024"/>
      <c r="BA30" s="1024"/>
      <c r="BB30" s="1024"/>
      <c r="BC30" s="1024"/>
      <c r="BD30" s="1024"/>
      <c r="BE30" s="1024"/>
      <c r="BF30" s="1024"/>
      <c r="BG30" s="1025"/>
    </row>
    <row r="31" spans="4:133">
      <c r="D31" s="1047"/>
      <c r="E31" s="1048"/>
      <c r="F31" s="1048"/>
      <c r="G31" s="1048"/>
      <c r="H31" s="1049"/>
      <c r="I31" s="1053" t="s">
        <v>2111</v>
      </c>
      <c r="J31" s="1053"/>
      <c r="K31" s="1053"/>
      <c r="L31" s="1022">
        <v>1</v>
      </c>
      <c r="M31" s="1022"/>
      <c r="N31" s="1022">
        <v>2</v>
      </c>
      <c r="O31" s="1022"/>
      <c r="P31" s="1022">
        <v>3</v>
      </c>
      <c r="Q31" s="1022"/>
      <c r="R31" s="1022">
        <v>4</v>
      </c>
      <c r="S31" s="1022"/>
      <c r="T31" s="1022">
        <v>5</v>
      </c>
      <c r="U31" s="1022"/>
      <c r="V31" s="1022">
        <v>6</v>
      </c>
      <c r="W31" s="1022"/>
      <c r="X31" s="1022">
        <v>7</v>
      </c>
      <c r="Y31" s="1022"/>
      <c r="Z31" s="1022">
        <v>8</v>
      </c>
      <c r="AA31" s="1022"/>
      <c r="AB31" s="1022">
        <v>9</v>
      </c>
      <c r="AC31" s="1022"/>
      <c r="AD31" s="1022">
        <v>10</v>
      </c>
      <c r="AE31" s="1022"/>
      <c r="AF31" s="1022">
        <v>11</v>
      </c>
      <c r="AG31" s="1022"/>
      <c r="AH31" s="1022">
        <v>12</v>
      </c>
      <c r="AI31" s="1022"/>
      <c r="AJ31" s="1022">
        <v>13</v>
      </c>
      <c r="AK31" s="1022"/>
      <c r="AL31" s="1022">
        <v>14</v>
      </c>
      <c r="AM31" s="1022"/>
      <c r="AN31" s="1022">
        <v>15</v>
      </c>
      <c r="AO31" s="1022"/>
      <c r="AP31" s="1022">
        <v>16</v>
      </c>
      <c r="AQ31" s="1022"/>
      <c r="AR31" s="1022">
        <v>17</v>
      </c>
      <c r="AS31" s="1022"/>
      <c r="AT31" s="1022">
        <v>18</v>
      </c>
      <c r="AU31" s="1022"/>
      <c r="AV31" s="1022">
        <v>19</v>
      </c>
      <c r="AW31" s="1022"/>
      <c r="AX31" s="1022">
        <v>20</v>
      </c>
      <c r="AY31" s="1022"/>
      <c r="AZ31" s="1022">
        <v>21</v>
      </c>
      <c r="BA31" s="1022"/>
      <c r="BB31" s="1022">
        <v>22</v>
      </c>
      <c r="BC31" s="1022"/>
      <c r="BD31" s="1022">
        <v>23</v>
      </c>
      <c r="BE31" s="1022"/>
      <c r="BF31" s="1022">
        <v>24</v>
      </c>
      <c r="BG31" s="1026"/>
    </row>
    <row r="32" spans="4:133">
      <c r="D32" s="1047"/>
      <c r="E32" s="1048"/>
      <c r="F32" s="1048"/>
      <c r="G32" s="1048"/>
      <c r="H32" s="1049"/>
      <c r="I32" s="1053" t="s">
        <v>2112</v>
      </c>
      <c r="J32" s="1053"/>
      <c r="K32" s="1053"/>
      <c r="L32" s="1022"/>
      <c r="M32" s="1022"/>
      <c r="N32" s="1022"/>
      <c r="O32" s="1022"/>
      <c r="P32" s="1022"/>
      <c r="Q32" s="1022"/>
      <c r="R32" s="1022"/>
      <c r="S32" s="1022"/>
      <c r="T32" s="1022"/>
      <c r="U32" s="1022"/>
      <c r="V32" s="1022"/>
      <c r="W32" s="1022"/>
      <c r="X32" s="1022"/>
      <c r="Y32" s="1022"/>
      <c r="Z32" s="1022"/>
      <c r="AA32" s="1022"/>
      <c r="AB32" s="1022"/>
      <c r="AC32" s="1022"/>
      <c r="AD32" s="1022"/>
      <c r="AE32" s="1022"/>
      <c r="AF32" s="1022"/>
      <c r="AG32" s="1022"/>
      <c r="AH32" s="1022"/>
      <c r="AI32" s="1022"/>
      <c r="AJ32" s="1022"/>
      <c r="AK32" s="1022"/>
      <c r="AL32" s="1022"/>
      <c r="AM32" s="1022"/>
      <c r="AN32" s="1022"/>
      <c r="AO32" s="1022"/>
      <c r="AP32" s="1022"/>
      <c r="AQ32" s="1022"/>
      <c r="AR32" s="1022"/>
      <c r="AS32" s="1022"/>
      <c r="AT32" s="1022"/>
      <c r="AU32" s="1022"/>
      <c r="AV32" s="1022"/>
      <c r="AW32" s="1022"/>
      <c r="AX32" s="1022"/>
      <c r="AY32" s="1022"/>
      <c r="AZ32" s="1022"/>
      <c r="BA32" s="1022"/>
      <c r="BB32" s="1022"/>
      <c r="BC32" s="1022"/>
      <c r="BD32" s="1022"/>
      <c r="BE32" s="1022"/>
      <c r="BF32" s="1022"/>
      <c r="BG32" s="1026"/>
    </row>
    <row r="33" spans="4:84">
      <c r="D33" s="1047"/>
      <c r="E33" s="1048"/>
      <c r="F33" s="1048"/>
      <c r="G33" s="1048"/>
      <c r="H33" s="1049"/>
      <c r="I33" s="1053" t="s">
        <v>2113</v>
      </c>
      <c r="J33" s="1053"/>
      <c r="K33" s="1053"/>
      <c r="L33" s="1022"/>
      <c r="M33" s="1022"/>
      <c r="N33" s="1022"/>
      <c r="O33" s="1022"/>
      <c r="P33" s="1022"/>
      <c r="Q33" s="1022"/>
      <c r="R33" s="1022"/>
      <c r="S33" s="1022"/>
      <c r="T33" s="1022"/>
      <c r="U33" s="1022"/>
      <c r="V33" s="1022"/>
      <c r="W33" s="1022"/>
      <c r="X33" s="1022"/>
      <c r="Y33" s="1022"/>
      <c r="Z33" s="1022"/>
      <c r="AA33" s="1022"/>
      <c r="AB33" s="1022"/>
      <c r="AC33" s="1022"/>
      <c r="AD33" s="1022"/>
      <c r="AE33" s="1022"/>
      <c r="AF33" s="1022"/>
      <c r="AG33" s="1022"/>
      <c r="AH33" s="1022"/>
      <c r="AI33" s="1022"/>
      <c r="AJ33" s="1022"/>
      <c r="AK33" s="1022"/>
      <c r="AL33" s="1022"/>
      <c r="AM33" s="1022"/>
      <c r="AN33" s="1022"/>
      <c r="AO33" s="1022"/>
      <c r="AP33" s="1022"/>
      <c r="AQ33" s="1022"/>
      <c r="AR33" s="1022"/>
      <c r="AS33" s="1022"/>
      <c r="AT33" s="1022"/>
      <c r="AU33" s="1022"/>
      <c r="AV33" s="1022"/>
      <c r="AW33" s="1022"/>
      <c r="AX33" s="1022"/>
      <c r="AY33" s="1022"/>
      <c r="AZ33" s="1022"/>
      <c r="BA33" s="1022"/>
      <c r="BB33" s="1022"/>
      <c r="BC33" s="1022"/>
      <c r="BD33" s="1022"/>
      <c r="BE33" s="1022"/>
      <c r="BF33" s="1022"/>
      <c r="BG33" s="1026"/>
    </row>
    <row r="34" spans="4:84">
      <c r="D34" s="1047"/>
      <c r="E34" s="1048"/>
      <c r="F34" s="1048"/>
      <c r="G34" s="1048"/>
      <c r="H34" s="1049"/>
      <c r="I34" s="1053" t="s">
        <v>2114</v>
      </c>
      <c r="J34" s="1053"/>
      <c r="K34" s="1053"/>
      <c r="L34" s="1022"/>
      <c r="M34" s="1022"/>
      <c r="N34" s="1022"/>
      <c r="O34" s="1022"/>
      <c r="P34" s="1022"/>
      <c r="Q34" s="1022"/>
      <c r="R34" s="1022"/>
      <c r="S34" s="1022"/>
      <c r="T34" s="1022"/>
      <c r="U34" s="1022"/>
      <c r="V34" s="1022"/>
      <c r="W34" s="1022"/>
      <c r="X34" s="1022"/>
      <c r="Y34" s="1022"/>
      <c r="Z34" s="1022"/>
      <c r="AA34" s="1022"/>
      <c r="AB34" s="1022"/>
      <c r="AC34" s="1022"/>
      <c r="AD34" s="1022"/>
      <c r="AE34" s="1022"/>
      <c r="AF34" s="1022"/>
      <c r="AG34" s="1022"/>
      <c r="AH34" s="1022"/>
      <c r="AI34" s="1022"/>
      <c r="AJ34" s="1022"/>
      <c r="AK34" s="1022"/>
      <c r="AL34" s="1022"/>
      <c r="AM34" s="1022"/>
      <c r="AN34" s="1022"/>
      <c r="AO34" s="1022"/>
      <c r="AP34" s="1022"/>
      <c r="AQ34" s="1022"/>
      <c r="AR34" s="1022"/>
      <c r="AS34" s="1022"/>
      <c r="AT34" s="1022"/>
      <c r="AU34" s="1022"/>
      <c r="AV34" s="1022"/>
      <c r="AW34" s="1022"/>
      <c r="AX34" s="1022"/>
      <c r="AY34" s="1022"/>
      <c r="AZ34" s="1022"/>
      <c r="BA34" s="1022"/>
      <c r="BB34" s="1022"/>
      <c r="BC34" s="1022"/>
      <c r="BD34" s="1022"/>
      <c r="BE34" s="1022"/>
      <c r="BF34" s="1022"/>
      <c r="BG34" s="1026"/>
    </row>
    <row r="35" spans="4:84">
      <c r="D35" s="1047"/>
      <c r="E35" s="1048"/>
      <c r="F35" s="1048"/>
      <c r="G35" s="1048"/>
      <c r="H35" s="1049"/>
      <c r="I35" s="1053" t="s">
        <v>2115</v>
      </c>
      <c r="J35" s="1053"/>
      <c r="K35" s="1053"/>
      <c r="L35" s="1022"/>
      <c r="M35" s="1022"/>
      <c r="N35" s="1022"/>
      <c r="O35" s="1022"/>
      <c r="P35" s="1022"/>
      <c r="Q35" s="1022"/>
      <c r="R35" s="1022"/>
      <c r="S35" s="1022"/>
      <c r="T35" s="1022"/>
      <c r="U35" s="1022"/>
      <c r="V35" s="1022"/>
      <c r="W35" s="1022"/>
      <c r="X35" s="1022"/>
      <c r="Y35" s="1022"/>
      <c r="Z35" s="1022"/>
      <c r="AA35" s="1022"/>
      <c r="AB35" s="1022"/>
      <c r="AC35" s="1022"/>
      <c r="AD35" s="1022"/>
      <c r="AE35" s="1022"/>
      <c r="AF35" s="1022"/>
      <c r="AG35" s="1022"/>
      <c r="AH35" s="1022"/>
      <c r="AI35" s="1022"/>
      <c r="AJ35" s="1022"/>
      <c r="AK35" s="1022"/>
      <c r="AL35" s="1022"/>
      <c r="AM35" s="1022"/>
      <c r="AN35" s="1022"/>
      <c r="AO35" s="1022"/>
      <c r="AP35" s="1022"/>
      <c r="AQ35" s="1022"/>
      <c r="AR35" s="1022"/>
      <c r="AS35" s="1022"/>
      <c r="AT35" s="1022"/>
      <c r="AU35" s="1022"/>
      <c r="AV35" s="1022"/>
      <c r="AW35" s="1022"/>
      <c r="AX35" s="1022"/>
      <c r="AY35" s="1022"/>
      <c r="AZ35" s="1022"/>
      <c r="BA35" s="1022"/>
      <c r="BB35" s="1022"/>
      <c r="BC35" s="1022"/>
      <c r="BD35" s="1022"/>
      <c r="BE35" s="1022"/>
      <c r="BF35" s="1022"/>
      <c r="BG35" s="1026"/>
    </row>
    <row r="36" spans="4:84">
      <c r="D36" s="1047"/>
      <c r="E36" s="1048"/>
      <c r="F36" s="1048"/>
      <c r="G36" s="1048"/>
      <c r="H36" s="1049"/>
      <c r="I36" s="1053" t="s">
        <v>2116</v>
      </c>
      <c r="J36" s="1053"/>
      <c r="K36" s="1053"/>
      <c r="L36" s="1022"/>
      <c r="M36" s="1022"/>
      <c r="N36" s="1022"/>
      <c r="O36" s="1022"/>
      <c r="P36" s="1022"/>
      <c r="Q36" s="1022"/>
      <c r="R36" s="1022"/>
      <c r="S36" s="1022"/>
      <c r="T36" s="1022"/>
      <c r="U36" s="1022"/>
      <c r="V36" s="1022"/>
      <c r="W36" s="1022"/>
      <c r="X36" s="1022"/>
      <c r="Y36" s="1022"/>
      <c r="Z36" s="1022"/>
      <c r="AA36" s="1022"/>
      <c r="AB36" s="1022"/>
      <c r="AC36" s="1022"/>
      <c r="AD36" s="1022"/>
      <c r="AE36" s="1022"/>
      <c r="AF36" s="1022"/>
      <c r="AG36" s="1022"/>
      <c r="AH36" s="1022"/>
      <c r="AI36" s="1022"/>
      <c r="AJ36" s="1022"/>
      <c r="AK36" s="1022"/>
      <c r="AL36" s="1022"/>
      <c r="AM36" s="1022"/>
      <c r="AN36" s="1022"/>
      <c r="AO36" s="1022"/>
      <c r="AP36" s="1022"/>
      <c r="AQ36" s="1022"/>
      <c r="AR36" s="1022"/>
      <c r="AS36" s="1022"/>
      <c r="AT36" s="1022"/>
      <c r="AU36" s="1022"/>
      <c r="AV36" s="1022"/>
      <c r="AW36" s="1022"/>
      <c r="AX36" s="1022"/>
      <c r="AY36" s="1022"/>
      <c r="AZ36" s="1022"/>
      <c r="BA36" s="1022"/>
      <c r="BB36" s="1022"/>
      <c r="BC36" s="1022"/>
      <c r="BD36" s="1022"/>
      <c r="BE36" s="1022"/>
      <c r="BF36" s="1022"/>
      <c r="BG36" s="1026"/>
    </row>
    <row r="37" spans="4:84">
      <c r="D37" s="1047"/>
      <c r="E37" s="1048"/>
      <c r="F37" s="1048"/>
      <c r="G37" s="1048"/>
      <c r="H37" s="1049"/>
      <c r="I37" s="1053" t="s">
        <v>2117</v>
      </c>
      <c r="J37" s="1053"/>
      <c r="K37" s="1053"/>
      <c r="L37" s="1022"/>
      <c r="M37" s="1022"/>
      <c r="N37" s="1022"/>
      <c r="O37" s="1022"/>
      <c r="P37" s="1022"/>
      <c r="Q37" s="1022"/>
      <c r="R37" s="1022"/>
      <c r="S37" s="1022"/>
      <c r="T37" s="1022"/>
      <c r="U37" s="1022"/>
      <c r="V37" s="1022"/>
      <c r="W37" s="1022"/>
      <c r="X37" s="1022"/>
      <c r="Y37" s="1022"/>
      <c r="Z37" s="1022"/>
      <c r="AA37" s="1022"/>
      <c r="AB37" s="1022"/>
      <c r="AC37" s="1022"/>
      <c r="AD37" s="1022"/>
      <c r="AE37" s="1022"/>
      <c r="AF37" s="1022"/>
      <c r="AG37" s="1022"/>
      <c r="AH37" s="1022"/>
      <c r="AI37" s="1022"/>
      <c r="AJ37" s="1022"/>
      <c r="AK37" s="1022"/>
      <c r="AL37" s="1022"/>
      <c r="AM37" s="1022"/>
      <c r="AN37" s="1022"/>
      <c r="AO37" s="1022"/>
      <c r="AP37" s="1022"/>
      <c r="AQ37" s="1022"/>
      <c r="AR37" s="1022"/>
      <c r="AS37" s="1022"/>
      <c r="AT37" s="1022"/>
      <c r="AU37" s="1022"/>
      <c r="AV37" s="1022"/>
      <c r="AW37" s="1022"/>
      <c r="AX37" s="1022"/>
      <c r="AY37" s="1022"/>
      <c r="AZ37" s="1022"/>
      <c r="BA37" s="1022"/>
      <c r="BB37" s="1022"/>
      <c r="BC37" s="1022"/>
      <c r="BD37" s="1022"/>
      <c r="BE37" s="1022"/>
      <c r="BF37" s="1022"/>
      <c r="BG37" s="1026"/>
    </row>
    <row r="38" spans="4:84" ht="15.75" thickBot="1">
      <c r="D38" s="1050"/>
      <c r="E38" s="1051"/>
      <c r="F38" s="1051"/>
      <c r="G38" s="1051"/>
      <c r="H38" s="1052"/>
      <c r="I38" s="1054" t="s">
        <v>2118</v>
      </c>
      <c r="J38" s="1054"/>
      <c r="K38" s="1054"/>
      <c r="L38" s="1023"/>
      <c r="M38" s="1023"/>
      <c r="N38" s="1023"/>
      <c r="O38" s="1023"/>
      <c r="P38" s="1023"/>
      <c r="Q38" s="1023"/>
      <c r="R38" s="1023"/>
      <c r="S38" s="1023"/>
      <c r="T38" s="1023"/>
      <c r="U38" s="1023"/>
      <c r="V38" s="1023"/>
      <c r="W38" s="1023"/>
      <c r="X38" s="1023"/>
      <c r="Y38" s="1023"/>
      <c r="Z38" s="1023"/>
      <c r="AA38" s="1023"/>
      <c r="AB38" s="1023"/>
      <c r="AC38" s="1023"/>
      <c r="AD38" s="1023"/>
      <c r="AE38" s="1023"/>
      <c r="AF38" s="1023"/>
      <c r="AG38" s="1023"/>
      <c r="AH38" s="1023"/>
      <c r="AI38" s="1023"/>
      <c r="AJ38" s="1023"/>
      <c r="AK38" s="1023"/>
      <c r="AL38" s="1023"/>
      <c r="AM38" s="1023"/>
      <c r="AN38" s="1023"/>
      <c r="AO38" s="1023"/>
      <c r="AP38" s="1023"/>
      <c r="AQ38" s="1023"/>
      <c r="AR38" s="1023"/>
      <c r="AS38" s="1023"/>
      <c r="AT38" s="1023"/>
      <c r="AU38" s="1023"/>
      <c r="AV38" s="1023"/>
      <c r="AW38" s="1023"/>
      <c r="AX38" s="1023"/>
      <c r="AY38" s="1023"/>
      <c r="AZ38" s="1023"/>
      <c r="BA38" s="1023"/>
      <c r="BB38" s="1023"/>
      <c r="BC38" s="1023"/>
      <c r="BD38" s="1023"/>
      <c r="BE38" s="1023"/>
      <c r="BF38" s="1023"/>
      <c r="BG38" s="1028"/>
    </row>
    <row r="39" spans="4:84" ht="15.75" thickBot="1">
      <c r="D39" s="552" t="s">
        <v>2480</v>
      </c>
      <c r="E39" s="553"/>
      <c r="F39" s="553"/>
      <c r="G39" s="553"/>
      <c r="H39" s="553"/>
      <c r="I39" s="553"/>
      <c r="J39" s="553"/>
      <c r="K39" s="553"/>
      <c r="L39" s="553"/>
      <c r="M39" s="553"/>
      <c r="N39" s="553"/>
      <c r="O39" s="553"/>
      <c r="P39" s="553"/>
      <c r="Q39" s="553"/>
      <c r="R39" s="553"/>
      <c r="S39" s="553"/>
      <c r="T39" s="553"/>
      <c r="U39" s="553"/>
      <c r="V39" s="553"/>
      <c r="W39" s="553"/>
      <c r="X39" s="553"/>
      <c r="Y39" s="553"/>
      <c r="Z39" s="553"/>
      <c r="AA39" s="553"/>
      <c r="AB39" s="553"/>
      <c r="AC39" s="553"/>
      <c r="AD39" s="553"/>
      <c r="AE39" s="553"/>
      <c r="AF39" s="553"/>
      <c r="AG39" s="553"/>
      <c r="AH39" s="553"/>
      <c r="AI39" s="553"/>
      <c r="AJ39" s="553"/>
      <c r="AK39" s="553"/>
      <c r="AL39" s="553"/>
      <c r="AM39" s="553"/>
      <c r="AN39" s="553"/>
      <c r="AO39" s="553"/>
      <c r="AP39" s="553"/>
      <c r="AQ39" s="553"/>
      <c r="AR39" s="553"/>
      <c r="AS39" s="553"/>
      <c r="AT39" s="553"/>
      <c r="AU39" s="553"/>
      <c r="AV39" s="553"/>
      <c r="AW39" s="553"/>
      <c r="AX39" s="553"/>
      <c r="AY39" s="553"/>
      <c r="AZ39" s="553"/>
      <c r="BA39" s="553"/>
      <c r="BB39" s="553"/>
      <c r="BC39" s="553"/>
      <c r="BD39" s="553"/>
      <c r="BE39" s="553"/>
      <c r="BF39" s="553"/>
      <c r="BG39" s="554"/>
    </row>
    <row r="40" spans="4:84" ht="15" customHeight="1" thickBot="1">
      <c r="D40" s="1041" t="s">
        <v>2478</v>
      </c>
      <c r="E40" s="1042"/>
      <c r="F40" s="1042"/>
      <c r="G40" s="1042"/>
      <c r="H40" s="1042"/>
      <c r="I40" s="1042"/>
      <c r="J40" s="1042"/>
      <c r="K40" s="1042"/>
      <c r="L40" s="1042"/>
      <c r="M40" s="1042"/>
      <c r="N40" s="1042"/>
      <c r="O40" s="1042"/>
      <c r="P40" s="1042"/>
      <c r="Q40" s="1042"/>
      <c r="R40" s="1042"/>
      <c r="S40" s="1042"/>
      <c r="T40" s="1042"/>
      <c r="U40" s="1042"/>
      <c r="V40" s="1042"/>
      <c r="W40" s="1042"/>
      <c r="X40" s="1042"/>
      <c r="Y40" s="1042"/>
      <c r="Z40" s="1042"/>
      <c r="AA40" s="1042"/>
      <c r="AB40" s="1042"/>
      <c r="AC40" s="1042"/>
      <c r="AD40" s="1042"/>
      <c r="AE40" s="1042"/>
      <c r="AF40" s="1042"/>
      <c r="AG40" s="1042"/>
      <c r="AH40" s="1042"/>
      <c r="AI40" s="1042"/>
      <c r="AJ40" s="1042"/>
      <c r="AK40" s="1042"/>
      <c r="AL40" s="1042"/>
      <c r="AM40" s="1042"/>
      <c r="AN40" s="1042"/>
      <c r="AO40" s="1042"/>
      <c r="AP40" s="1042"/>
      <c r="AQ40" s="1042"/>
      <c r="AR40" s="1042"/>
      <c r="AS40" s="1042"/>
      <c r="AT40" s="1042"/>
      <c r="AU40" s="1042"/>
      <c r="AV40" s="1042"/>
      <c r="AW40" s="1042"/>
      <c r="AX40" s="1042"/>
      <c r="AY40" s="1042"/>
      <c r="AZ40" s="1042"/>
      <c r="BA40" s="1042"/>
      <c r="BB40" s="1042"/>
      <c r="BC40" s="1042"/>
      <c r="BD40" s="1042"/>
      <c r="BE40" s="1042"/>
      <c r="BF40" s="1042"/>
      <c r="BG40" s="1043"/>
      <c r="BI40" s="475"/>
      <c r="BJ40" s="475"/>
      <c r="BK40" s="475"/>
      <c r="BL40" s="475"/>
      <c r="BM40" s="475"/>
      <c r="BN40" s="475"/>
      <c r="BO40" s="475"/>
      <c r="BP40" s="475"/>
      <c r="BQ40" s="475"/>
      <c r="BR40" s="475"/>
      <c r="BS40" s="475"/>
      <c r="BT40" s="475"/>
      <c r="BU40" s="475"/>
      <c r="BV40" s="475"/>
      <c r="BW40" s="475"/>
      <c r="BX40" s="475"/>
      <c r="BY40" s="475"/>
      <c r="BZ40" s="475"/>
      <c r="CA40" s="475"/>
      <c r="CB40" s="475"/>
      <c r="CC40" s="475"/>
      <c r="CD40" s="475"/>
      <c r="CE40" s="475"/>
      <c r="CF40" s="475"/>
    </row>
    <row r="41" spans="4:84" ht="15.75" thickBot="1">
      <c r="D41" s="359"/>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360"/>
      <c r="AN41" s="360"/>
      <c r="AO41" s="360"/>
      <c r="AP41" s="360"/>
      <c r="AQ41" s="360"/>
      <c r="AR41" s="360"/>
      <c r="AS41" s="360"/>
      <c r="AT41" s="360"/>
      <c r="AU41" s="360"/>
      <c r="AV41" s="360"/>
      <c r="AW41" s="360"/>
      <c r="AX41" s="360"/>
      <c r="AY41" s="360"/>
      <c r="AZ41" s="360"/>
      <c r="BA41" s="360"/>
      <c r="BB41" s="360"/>
      <c r="BC41" s="360"/>
      <c r="BD41" s="360"/>
      <c r="BE41" s="360"/>
      <c r="BF41" s="360"/>
      <c r="BG41" s="361"/>
      <c r="BI41" s="475"/>
      <c r="BJ41" s="475"/>
      <c r="BK41" s="475"/>
      <c r="BL41" s="475"/>
      <c r="BM41" s="475"/>
      <c r="BN41" s="475"/>
      <c r="BO41" s="475"/>
      <c r="BP41" s="475"/>
      <c r="BQ41" s="475"/>
      <c r="BR41" s="475"/>
      <c r="BS41" s="475"/>
      <c r="BT41" s="475"/>
      <c r="BU41" s="475"/>
      <c r="BV41" s="475"/>
      <c r="BW41" s="475"/>
      <c r="BX41" s="475"/>
      <c r="BY41" s="475"/>
      <c r="BZ41" s="475"/>
      <c r="CA41" s="475"/>
      <c r="CB41" s="475"/>
      <c r="CC41" s="475"/>
      <c r="CD41" s="475"/>
      <c r="CE41" s="475"/>
      <c r="CF41" s="475"/>
    </row>
    <row r="42" spans="4:84" ht="15.75" thickBot="1">
      <c r="D42" s="362"/>
      <c r="E42" s="81"/>
      <c r="F42" s="69" t="s">
        <v>2121</v>
      </c>
      <c r="G42" s="351"/>
      <c r="H42" s="69"/>
      <c r="I42" s="69"/>
      <c r="J42" s="69"/>
      <c r="K42" s="69"/>
      <c r="L42" s="69"/>
      <c r="M42" s="69"/>
      <c r="N42" s="69"/>
      <c r="O42" s="69"/>
      <c r="P42" s="69"/>
      <c r="Q42" s="69"/>
      <c r="R42" s="81"/>
      <c r="S42" s="69" t="s">
        <v>2122</v>
      </c>
      <c r="T42" s="69"/>
      <c r="U42" s="69"/>
      <c r="V42" s="69"/>
      <c r="W42" s="69"/>
      <c r="X42" s="69"/>
      <c r="Y42" s="69"/>
      <c r="Z42" s="69"/>
      <c r="AA42" s="69"/>
      <c r="AB42" s="69"/>
      <c r="AC42" s="81"/>
      <c r="AD42" s="69" t="s">
        <v>2123</v>
      </c>
      <c r="AE42" s="69"/>
      <c r="AF42" s="69"/>
      <c r="AG42" s="69"/>
      <c r="AH42" s="69"/>
      <c r="AI42" s="69"/>
      <c r="AJ42" s="69"/>
      <c r="AK42" s="69"/>
      <c r="AL42" s="69"/>
      <c r="AM42" s="69"/>
      <c r="AN42" s="69"/>
      <c r="AO42" s="69"/>
      <c r="AP42" s="69"/>
      <c r="AQ42" s="81"/>
      <c r="AR42" s="69" t="s">
        <v>2124</v>
      </c>
      <c r="AS42" s="69"/>
      <c r="AT42" s="69"/>
      <c r="AU42" s="69"/>
      <c r="AV42" s="69"/>
      <c r="AW42" s="69"/>
      <c r="AX42" s="69"/>
      <c r="AY42" s="69"/>
      <c r="AZ42" s="69"/>
      <c r="BA42" s="69"/>
      <c r="BB42" s="69"/>
      <c r="BC42" s="69"/>
      <c r="BD42" s="69"/>
      <c r="BE42" s="69"/>
      <c r="BF42" s="69"/>
      <c r="BG42" s="363"/>
      <c r="BI42" s="475"/>
      <c r="BJ42" s="475"/>
      <c r="BK42" s="475"/>
      <c r="BL42" s="475"/>
      <c r="BM42" s="475"/>
      <c r="BN42" s="475"/>
      <c r="BO42" s="475"/>
      <c r="BP42" s="475"/>
      <c r="BQ42" s="475"/>
      <c r="BR42" s="475"/>
      <c r="BS42" s="475"/>
      <c r="BT42" s="475"/>
      <c r="BU42" s="475"/>
      <c r="BV42" s="475"/>
      <c r="BW42" s="475"/>
      <c r="BX42" s="475"/>
      <c r="BY42" s="475"/>
      <c r="BZ42" s="475"/>
      <c r="CA42" s="475"/>
      <c r="CB42" s="475"/>
      <c r="CC42" s="475"/>
      <c r="CD42" s="475"/>
      <c r="CE42" s="475"/>
      <c r="CF42" s="475"/>
    </row>
    <row r="43" spans="4:84" ht="15.75" thickBot="1">
      <c r="D43" s="362"/>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363"/>
      <c r="BI43" s="475"/>
      <c r="BJ43" s="475"/>
      <c r="BK43" s="475"/>
      <c r="BL43" s="475"/>
      <c r="BM43" s="475"/>
      <c r="BN43" s="475"/>
      <c r="BO43" s="475"/>
      <c r="BP43" s="475"/>
      <c r="BQ43" s="475"/>
      <c r="BR43" s="475"/>
      <c r="BS43" s="475"/>
      <c r="BT43" s="475"/>
      <c r="BU43" s="475"/>
      <c r="BV43" s="475"/>
      <c r="BW43" s="475"/>
      <c r="BX43" s="475"/>
      <c r="BY43" s="475"/>
      <c r="BZ43" s="475"/>
      <c r="CA43" s="475"/>
      <c r="CB43" s="475"/>
      <c r="CC43" s="475"/>
      <c r="CD43" s="475"/>
      <c r="CE43" s="475"/>
      <c r="CF43" s="475"/>
    </row>
    <row r="44" spans="4:84" ht="15.75" thickBot="1">
      <c r="D44" s="362"/>
      <c r="E44" s="81"/>
      <c r="F44" s="1030" t="s">
        <v>2600</v>
      </c>
      <c r="G44" s="1030"/>
      <c r="H44" s="1030"/>
      <c r="I44" s="1030"/>
      <c r="J44" s="1030"/>
      <c r="K44" s="1030"/>
      <c r="L44" s="1030"/>
      <c r="M44" s="1030"/>
      <c r="N44" s="1030"/>
      <c r="O44" s="1030"/>
      <c r="P44" s="1030"/>
      <c r="Q44" s="1030"/>
      <c r="R44" s="81"/>
      <c r="S44" s="1030" t="s">
        <v>2602</v>
      </c>
      <c r="T44" s="1030"/>
      <c r="U44" s="1030"/>
      <c r="V44" s="1030"/>
      <c r="W44" s="1030"/>
      <c r="X44" s="1030"/>
      <c r="Y44" s="1030"/>
      <c r="Z44" s="1030"/>
      <c r="AA44" s="1030"/>
      <c r="AB44" s="1030"/>
      <c r="AC44" s="81"/>
      <c r="AD44" s="1030" t="s">
        <v>2571</v>
      </c>
      <c r="AE44" s="1030"/>
      <c r="AF44" s="1030"/>
      <c r="AG44" s="1030"/>
      <c r="AH44" s="1030"/>
      <c r="AI44" s="1030"/>
      <c r="AJ44" s="1030"/>
      <c r="AK44" s="1030"/>
      <c r="AL44" s="1030"/>
      <c r="AM44" s="1030"/>
      <c r="AN44" s="1030"/>
      <c r="AO44" s="1030"/>
      <c r="AP44" s="1030"/>
      <c r="AQ44" s="81"/>
      <c r="AR44" s="69" t="s">
        <v>2126</v>
      </c>
      <c r="AS44" s="69"/>
      <c r="AT44" s="69"/>
      <c r="AU44" s="69"/>
      <c r="AV44" s="69"/>
      <c r="AW44" s="69"/>
      <c r="AX44" s="69"/>
      <c r="AY44" s="69"/>
      <c r="AZ44" s="69"/>
      <c r="BA44" s="69"/>
      <c r="BB44" s="69"/>
      <c r="BC44" s="69"/>
      <c r="BD44" s="69"/>
      <c r="BE44" s="69"/>
      <c r="BF44" s="69"/>
      <c r="BG44" s="363"/>
      <c r="BI44" s="475"/>
      <c r="BJ44" s="475"/>
      <c r="BK44" s="475"/>
      <c r="BL44" s="475"/>
      <c r="BM44" s="475"/>
      <c r="BN44" s="475"/>
      <c r="BO44" s="475"/>
      <c r="BP44" s="475"/>
      <c r="BQ44" s="475"/>
      <c r="BR44" s="475"/>
      <c r="BS44" s="475"/>
      <c r="BT44" s="475"/>
      <c r="BU44" s="475"/>
      <c r="BV44" s="475"/>
      <c r="BW44" s="475"/>
      <c r="BX44" s="475"/>
      <c r="BY44" s="475"/>
      <c r="BZ44" s="475"/>
      <c r="CA44" s="475"/>
      <c r="CB44" s="475"/>
      <c r="CC44" s="475"/>
      <c r="CD44" s="475"/>
      <c r="CE44" s="475"/>
      <c r="CF44" s="475"/>
    </row>
    <row r="45" spans="4:84" ht="24" customHeight="1" thickBot="1">
      <c r="D45" s="362"/>
      <c r="E45" s="69"/>
      <c r="F45" s="1030"/>
      <c r="G45" s="1030"/>
      <c r="H45" s="1030"/>
      <c r="I45" s="1030"/>
      <c r="J45" s="1030"/>
      <c r="K45" s="1030"/>
      <c r="L45" s="1030"/>
      <c r="M45" s="1030"/>
      <c r="N45" s="1030"/>
      <c r="O45" s="1030"/>
      <c r="P45" s="1030"/>
      <c r="Q45" s="1030"/>
      <c r="R45" s="69"/>
      <c r="S45" s="1030"/>
      <c r="T45" s="1030"/>
      <c r="U45" s="1030"/>
      <c r="V45" s="1030"/>
      <c r="W45" s="1030"/>
      <c r="X45" s="1030"/>
      <c r="Y45" s="1030"/>
      <c r="Z45" s="1030"/>
      <c r="AA45" s="1030"/>
      <c r="AB45" s="1030"/>
      <c r="AC45" s="69"/>
      <c r="AD45" s="1030"/>
      <c r="AE45" s="1030"/>
      <c r="AF45" s="1030"/>
      <c r="AG45" s="1030"/>
      <c r="AH45" s="1030"/>
      <c r="AI45" s="1030"/>
      <c r="AJ45" s="1030"/>
      <c r="AK45" s="1030"/>
      <c r="AL45" s="1030"/>
      <c r="AM45" s="1030"/>
      <c r="AN45" s="1030"/>
      <c r="AO45" s="1030"/>
      <c r="AP45" s="1030"/>
      <c r="AQ45" s="69"/>
      <c r="AR45" s="69"/>
      <c r="AS45" s="69"/>
      <c r="AT45" s="69"/>
      <c r="AU45" s="69"/>
      <c r="AV45" s="69"/>
      <c r="AW45" s="69"/>
      <c r="AX45" s="69"/>
      <c r="AY45" s="69"/>
      <c r="AZ45" s="69"/>
      <c r="BA45" s="69"/>
      <c r="BB45" s="69"/>
      <c r="BC45" s="69"/>
      <c r="BD45" s="69"/>
      <c r="BE45" s="69"/>
      <c r="BF45" s="69"/>
      <c r="BG45" s="363"/>
      <c r="BI45" s="475"/>
      <c r="BJ45" s="475"/>
      <c r="BK45" s="475"/>
      <c r="BL45" s="475"/>
      <c r="BM45" s="475"/>
      <c r="BN45" s="475"/>
      <c r="BO45" s="475"/>
      <c r="BP45" s="475"/>
      <c r="BQ45" s="475"/>
      <c r="BR45" s="475"/>
      <c r="BS45" s="475"/>
      <c r="BT45" s="475"/>
      <c r="BU45" s="475"/>
      <c r="BV45" s="475"/>
      <c r="BW45" s="475"/>
      <c r="BX45" s="475"/>
      <c r="BY45" s="475"/>
      <c r="BZ45" s="475"/>
      <c r="CA45" s="475"/>
      <c r="CB45" s="475"/>
      <c r="CC45" s="475"/>
      <c r="CD45" s="475"/>
      <c r="CE45" s="475"/>
      <c r="CF45" s="475"/>
    </row>
    <row r="46" spans="4:84" ht="15.75" customHeight="1" thickBot="1">
      <c r="D46" s="362"/>
      <c r="E46" s="81"/>
      <c r="F46" s="1030" t="s">
        <v>2127</v>
      </c>
      <c r="G46" s="1030"/>
      <c r="H46" s="1030"/>
      <c r="I46" s="1030"/>
      <c r="J46" s="1030"/>
      <c r="K46" s="1030"/>
      <c r="L46" s="1030"/>
      <c r="M46" s="1030"/>
      <c r="N46" s="1030"/>
      <c r="O46" s="1030"/>
      <c r="P46" s="1030"/>
      <c r="Q46" s="1030"/>
      <c r="R46" s="81"/>
      <c r="S46" s="538" t="s">
        <v>2128</v>
      </c>
      <c r="T46" s="538"/>
      <c r="U46" s="538"/>
      <c r="V46" s="538"/>
      <c r="W46" s="538"/>
      <c r="X46" s="538"/>
      <c r="Y46" s="538"/>
      <c r="Z46" s="538"/>
      <c r="AA46" s="538"/>
      <c r="AB46" s="538"/>
      <c r="AC46" s="81"/>
      <c r="AD46" s="1030" t="s">
        <v>2129</v>
      </c>
      <c r="AE46" s="1030"/>
      <c r="AF46" s="1030"/>
      <c r="AG46" s="1030"/>
      <c r="AH46" s="1030"/>
      <c r="AI46" s="1030"/>
      <c r="AJ46" s="1030"/>
      <c r="AK46" s="1030"/>
      <c r="AL46" s="1030"/>
      <c r="AM46" s="1030"/>
      <c r="AN46" s="1030"/>
      <c r="AO46" s="1030"/>
      <c r="AP46" s="1030"/>
      <c r="AQ46" s="81"/>
      <c r="AR46" s="69" t="s">
        <v>2572</v>
      </c>
      <c r="AS46" s="392"/>
      <c r="AT46" s="392"/>
      <c r="AU46" s="392"/>
      <c r="AV46" s="392"/>
      <c r="AW46" s="392"/>
      <c r="AX46" s="392"/>
      <c r="AY46" s="392"/>
      <c r="AZ46" s="392"/>
      <c r="BA46" s="392"/>
      <c r="BB46" s="392"/>
      <c r="BC46" s="392"/>
      <c r="BD46" s="392"/>
      <c r="BE46" s="69"/>
      <c r="BF46" s="69"/>
      <c r="BG46" s="363"/>
      <c r="BI46" s="475"/>
      <c r="BJ46" s="475"/>
      <c r="BK46" s="475"/>
      <c r="BL46" s="475"/>
      <c r="BM46" s="475"/>
      <c r="BN46" s="475"/>
      <c r="BO46" s="475"/>
      <c r="BP46" s="475"/>
      <c r="BQ46" s="475"/>
      <c r="BR46" s="475"/>
      <c r="BS46" s="475"/>
      <c r="BT46" s="475"/>
      <c r="BU46" s="475"/>
      <c r="BV46" s="475"/>
      <c r="BW46" s="475"/>
      <c r="BX46" s="475"/>
      <c r="BY46" s="475"/>
      <c r="BZ46" s="475"/>
      <c r="CA46" s="475"/>
      <c r="CB46" s="475"/>
      <c r="CC46" s="475"/>
      <c r="CD46" s="475"/>
      <c r="CE46" s="475"/>
      <c r="CF46" s="475"/>
    </row>
    <row r="47" spans="4:84" ht="15.75" thickBot="1">
      <c r="D47" s="362"/>
      <c r="E47" s="69"/>
      <c r="F47" s="1030"/>
      <c r="G47" s="1030"/>
      <c r="H47" s="1030"/>
      <c r="I47" s="1030"/>
      <c r="J47" s="1030"/>
      <c r="K47" s="1030"/>
      <c r="L47" s="1030"/>
      <c r="M47" s="1030"/>
      <c r="N47" s="1030"/>
      <c r="O47" s="1030"/>
      <c r="P47" s="1030"/>
      <c r="Q47" s="1030"/>
      <c r="R47" s="69"/>
      <c r="S47" s="538"/>
      <c r="T47" s="538"/>
      <c r="U47" s="538"/>
      <c r="V47" s="538"/>
      <c r="W47" s="538"/>
      <c r="X47" s="538"/>
      <c r="Y47" s="538"/>
      <c r="Z47" s="538"/>
      <c r="AA47" s="538"/>
      <c r="AB47" s="538"/>
      <c r="AC47" s="69"/>
      <c r="AD47" s="1030"/>
      <c r="AE47" s="1030"/>
      <c r="AF47" s="1030"/>
      <c r="AG47" s="1030"/>
      <c r="AH47" s="1030"/>
      <c r="AI47" s="1030"/>
      <c r="AJ47" s="1030"/>
      <c r="AK47" s="1030"/>
      <c r="AL47" s="1030"/>
      <c r="AM47" s="1030"/>
      <c r="AN47" s="1030"/>
      <c r="AO47" s="1030"/>
      <c r="AP47" s="1030"/>
      <c r="AQ47" s="69"/>
      <c r="AR47" s="392"/>
      <c r="AS47" s="392"/>
      <c r="AT47" s="392"/>
      <c r="AU47" s="392"/>
      <c r="AV47" s="392"/>
      <c r="AW47" s="392"/>
      <c r="AX47" s="392"/>
      <c r="AY47" s="392"/>
      <c r="AZ47" s="392"/>
      <c r="BA47" s="392"/>
      <c r="BB47" s="392"/>
      <c r="BC47" s="392"/>
      <c r="BD47" s="392"/>
      <c r="BE47" s="69"/>
      <c r="BF47" s="69"/>
      <c r="BG47" s="363"/>
      <c r="BI47" s="475"/>
      <c r="BJ47" s="475"/>
      <c r="BK47" s="475"/>
      <c r="BL47" s="475"/>
      <c r="BM47" s="475"/>
      <c r="BN47" s="475"/>
      <c r="BO47" s="475"/>
      <c r="BP47" s="475"/>
      <c r="BQ47" s="475"/>
      <c r="BR47" s="475"/>
      <c r="BS47" s="475"/>
      <c r="BT47" s="475"/>
      <c r="BU47" s="475"/>
      <c r="BV47" s="475"/>
      <c r="BW47" s="475"/>
      <c r="BX47" s="475"/>
      <c r="BY47" s="475"/>
      <c r="BZ47" s="475"/>
      <c r="CA47" s="475"/>
      <c r="CB47" s="475"/>
      <c r="CC47" s="475"/>
      <c r="CD47" s="475"/>
      <c r="CE47" s="475"/>
      <c r="CF47" s="475"/>
    </row>
    <row r="48" spans="4:84" ht="15.75" thickBot="1">
      <c r="D48" s="362"/>
      <c r="E48" s="81"/>
      <c r="F48" s="1030" t="s">
        <v>2573</v>
      </c>
      <c r="G48" s="1030"/>
      <c r="H48" s="1030"/>
      <c r="I48" s="1030"/>
      <c r="J48" s="1030"/>
      <c r="K48" s="1030"/>
      <c r="L48" s="1030"/>
      <c r="M48" s="1030"/>
      <c r="N48" s="1030"/>
      <c r="O48" s="1030"/>
      <c r="P48" s="1030"/>
      <c r="Q48" s="1030"/>
      <c r="R48" s="81"/>
      <c r="S48" s="538" t="s">
        <v>2574</v>
      </c>
      <c r="T48" s="538"/>
      <c r="U48" s="538"/>
      <c r="V48" s="538"/>
      <c r="W48" s="538"/>
      <c r="X48" s="538"/>
      <c r="Y48" s="538"/>
      <c r="Z48" s="538"/>
      <c r="AA48" s="538"/>
      <c r="AB48" s="538"/>
      <c r="AC48" s="81"/>
      <c r="AD48" s="1030" t="s">
        <v>2575</v>
      </c>
      <c r="AE48" s="1030"/>
      <c r="AF48" s="1030"/>
      <c r="AG48" s="1030"/>
      <c r="AH48" s="1030"/>
      <c r="AI48" s="1030"/>
      <c r="AJ48" s="1030"/>
      <c r="AK48" s="1030"/>
      <c r="AL48" s="1030"/>
      <c r="AM48" s="1030"/>
      <c r="AN48" s="1030"/>
      <c r="AO48" s="1030"/>
      <c r="AP48" s="1030"/>
      <c r="AQ48" s="81"/>
      <c r="AR48" s="69" t="s">
        <v>2576</v>
      </c>
      <c r="AS48" s="69"/>
      <c r="AT48" s="69"/>
      <c r="AU48" s="69"/>
      <c r="AV48" s="69"/>
      <c r="AW48" s="69"/>
      <c r="AX48" s="69"/>
      <c r="AY48" s="69"/>
      <c r="AZ48" s="81"/>
      <c r="BA48" s="1030" t="s">
        <v>2577</v>
      </c>
      <c r="BB48" s="1030"/>
      <c r="BC48" s="1030"/>
      <c r="BD48" s="1030"/>
      <c r="BE48" s="1030"/>
      <c r="BF48" s="1030"/>
      <c r="BG48" s="1038"/>
      <c r="BI48" s="475"/>
      <c r="BJ48" s="475"/>
      <c r="BK48" s="475"/>
      <c r="BL48" s="475"/>
      <c r="BM48" s="475"/>
      <c r="BN48" s="475"/>
      <c r="BO48" s="475"/>
      <c r="BP48" s="475"/>
      <c r="BQ48" s="475"/>
      <c r="BR48" s="475"/>
      <c r="BS48" s="475"/>
      <c r="BT48" s="475"/>
      <c r="BU48" s="475"/>
      <c r="BV48" s="475"/>
      <c r="BW48" s="475"/>
      <c r="BX48" s="475"/>
      <c r="BY48" s="475"/>
      <c r="BZ48" s="475"/>
      <c r="CA48" s="475"/>
      <c r="CB48" s="475"/>
      <c r="CC48" s="475"/>
      <c r="CD48" s="475"/>
      <c r="CE48" s="475"/>
      <c r="CF48" s="475"/>
    </row>
    <row r="49" spans="4:84" ht="15.75" thickBot="1">
      <c r="D49" s="364"/>
      <c r="E49" s="365"/>
      <c r="F49" s="1030"/>
      <c r="G49" s="1030"/>
      <c r="H49" s="1030"/>
      <c r="I49" s="1030"/>
      <c r="J49" s="1030"/>
      <c r="K49" s="1030"/>
      <c r="L49" s="1030"/>
      <c r="M49" s="1030"/>
      <c r="N49" s="1030"/>
      <c r="O49" s="1030"/>
      <c r="P49" s="1030"/>
      <c r="Q49" s="1030"/>
      <c r="R49" s="365"/>
      <c r="S49" s="538"/>
      <c r="T49" s="538"/>
      <c r="U49" s="538"/>
      <c r="V49" s="538"/>
      <c r="W49" s="538"/>
      <c r="X49" s="538"/>
      <c r="Y49" s="538"/>
      <c r="Z49" s="538"/>
      <c r="AA49" s="538"/>
      <c r="AB49" s="538"/>
      <c r="AC49" s="69"/>
      <c r="AD49" s="1030"/>
      <c r="AE49" s="1030"/>
      <c r="AF49" s="1030"/>
      <c r="AG49" s="1030"/>
      <c r="AH49" s="1030"/>
      <c r="AI49" s="1030"/>
      <c r="AJ49" s="1030"/>
      <c r="AK49" s="1030"/>
      <c r="AL49" s="1030"/>
      <c r="AM49" s="1030"/>
      <c r="AN49" s="1030"/>
      <c r="AO49" s="1030"/>
      <c r="AP49" s="1030"/>
      <c r="AQ49" s="365"/>
      <c r="AR49" s="365"/>
      <c r="AS49" s="365"/>
      <c r="AT49" s="365"/>
      <c r="AU49" s="365"/>
      <c r="AV49" s="365"/>
      <c r="AW49" s="365"/>
      <c r="AX49" s="365"/>
      <c r="AY49" s="365"/>
      <c r="AZ49" s="365"/>
      <c r="BA49" s="1039"/>
      <c r="BB49" s="1039"/>
      <c r="BC49" s="1039"/>
      <c r="BD49" s="1039"/>
      <c r="BE49" s="1039"/>
      <c r="BF49" s="1039"/>
      <c r="BG49" s="1040"/>
      <c r="BI49" s="475"/>
      <c r="BJ49" s="475"/>
      <c r="BK49" s="475"/>
      <c r="BL49" s="475"/>
      <c r="BM49" s="475"/>
      <c r="BN49" s="475"/>
      <c r="BO49" s="475"/>
      <c r="BP49" s="475"/>
      <c r="BQ49" s="475"/>
      <c r="BR49" s="475"/>
      <c r="BS49" s="475"/>
      <c r="BT49" s="475"/>
      <c r="BU49" s="475"/>
      <c r="BV49" s="475"/>
      <c r="BW49" s="475"/>
      <c r="BX49" s="475"/>
      <c r="BY49" s="475"/>
      <c r="BZ49" s="475"/>
      <c r="CA49" s="475"/>
      <c r="CB49" s="475"/>
      <c r="CC49" s="475"/>
      <c r="CD49" s="475"/>
      <c r="CE49" s="475"/>
      <c r="CF49" s="475"/>
    </row>
    <row r="50" spans="4:84" ht="15.75" thickBot="1">
      <c r="D50" s="1034" t="s">
        <v>2482</v>
      </c>
      <c r="E50" s="1035"/>
      <c r="F50" s="1035"/>
      <c r="G50" s="1035"/>
      <c r="H50" s="1035"/>
      <c r="I50" s="1035"/>
      <c r="J50" s="1035"/>
      <c r="K50" s="1035"/>
      <c r="L50" s="1035"/>
      <c r="M50" s="1035"/>
      <c r="N50" s="1035"/>
      <c r="O50" s="1035"/>
      <c r="P50" s="1035"/>
      <c r="Q50" s="1035"/>
      <c r="R50" s="1035"/>
      <c r="S50" s="1035"/>
      <c r="T50" s="1035"/>
      <c r="U50" s="1035"/>
      <c r="V50" s="1035"/>
      <c r="W50" s="1035"/>
      <c r="X50" s="1035"/>
      <c r="Y50" s="1035"/>
      <c r="Z50" s="1035"/>
      <c r="AA50" s="1035"/>
      <c r="AB50" s="1035"/>
      <c r="AC50" s="1035"/>
      <c r="AD50" s="1035"/>
      <c r="AE50" s="1035"/>
      <c r="AF50" s="1035"/>
      <c r="AG50" s="1035"/>
      <c r="AH50" s="1035"/>
      <c r="AI50" s="1035"/>
      <c r="AJ50" s="1035"/>
      <c r="AK50" s="1035"/>
      <c r="AL50" s="1035"/>
      <c r="AM50" s="1035"/>
      <c r="AN50" s="1035"/>
      <c r="AO50" s="1035"/>
      <c r="AP50" s="1035"/>
      <c r="AQ50" s="1035"/>
      <c r="AR50" s="1035"/>
      <c r="AS50" s="1035"/>
      <c r="AT50" s="1035"/>
      <c r="AU50" s="1035"/>
      <c r="AV50" s="1035"/>
      <c r="AW50" s="1035"/>
      <c r="AX50" s="1035"/>
      <c r="AY50" s="1035"/>
      <c r="AZ50" s="1035"/>
      <c r="BA50" s="1035"/>
      <c r="BB50" s="1035"/>
      <c r="BC50" s="1035"/>
      <c r="BD50" s="1035"/>
      <c r="BE50" s="1035"/>
      <c r="BF50" s="1035"/>
      <c r="BG50" s="1035"/>
      <c r="BI50" s="475"/>
      <c r="BJ50" s="475"/>
      <c r="BK50" s="475"/>
      <c r="BL50" s="475"/>
      <c r="BM50" s="475"/>
      <c r="BN50" s="475"/>
      <c r="BO50" s="475"/>
      <c r="BP50" s="475"/>
      <c r="BQ50" s="475"/>
      <c r="BR50" s="475"/>
      <c r="BS50" s="475"/>
      <c r="BT50" s="475"/>
      <c r="BU50" s="475"/>
      <c r="BV50" s="475"/>
      <c r="BW50" s="475"/>
      <c r="BX50" s="475"/>
      <c r="BY50" s="475"/>
      <c r="BZ50" s="475"/>
      <c r="CA50" s="475"/>
      <c r="CB50" s="475"/>
      <c r="CC50" s="475"/>
      <c r="CD50" s="475"/>
      <c r="CE50" s="475"/>
      <c r="CF50" s="475"/>
    </row>
    <row r="51" spans="4:84" ht="15.75" thickBot="1">
      <c r="D51" s="378"/>
      <c r="E51" s="379"/>
      <c r="F51" s="379"/>
      <c r="G51" s="379"/>
      <c r="H51" s="379"/>
      <c r="I51" s="379"/>
      <c r="J51" s="379"/>
      <c r="K51" s="379"/>
      <c r="L51" s="379"/>
      <c r="M51" s="379"/>
      <c r="N51" s="379"/>
      <c r="O51" s="379"/>
      <c r="P51" s="379"/>
      <c r="Q51" s="379"/>
      <c r="R51" s="379"/>
      <c r="S51" s="379"/>
      <c r="T51" s="379"/>
      <c r="U51" s="379"/>
      <c r="V51" s="379"/>
      <c r="W51" s="379"/>
      <c r="X51" s="379"/>
      <c r="Y51" s="379"/>
      <c r="Z51" s="379"/>
      <c r="AA51" s="379"/>
      <c r="AB51" s="379"/>
      <c r="AC51" s="379"/>
      <c r="AD51" s="379"/>
      <c r="AE51" s="379"/>
      <c r="AF51" s="379"/>
      <c r="AG51" s="379"/>
      <c r="AH51" s="379"/>
      <c r="AI51" s="379"/>
      <c r="AJ51" s="379"/>
      <c r="AK51" s="379"/>
      <c r="AL51" s="379"/>
      <c r="AM51" s="379"/>
      <c r="AN51" s="379"/>
      <c r="AO51" s="379"/>
      <c r="AP51" s="379"/>
      <c r="AQ51" s="379"/>
      <c r="AR51" s="379"/>
      <c r="AS51" s="379"/>
      <c r="AT51" s="379"/>
      <c r="AU51" s="379"/>
      <c r="AV51" s="379"/>
      <c r="AW51" s="379"/>
      <c r="AX51" s="379"/>
      <c r="AY51" s="379"/>
      <c r="AZ51" s="379"/>
      <c r="BA51" s="379"/>
      <c r="BB51" s="379"/>
      <c r="BC51" s="379"/>
      <c r="BD51" s="379"/>
      <c r="BE51" s="379"/>
      <c r="BF51" s="379"/>
      <c r="BG51" s="380"/>
    </row>
    <row r="52" spans="4:84" ht="15.75" customHeight="1" thickBot="1">
      <c r="D52" s="381"/>
      <c r="E52" s="81"/>
      <c r="F52" s="69"/>
      <c r="G52" s="538" t="s">
        <v>2578</v>
      </c>
      <c r="H52" s="538"/>
      <c r="I52" s="538"/>
      <c r="J52" s="538"/>
      <c r="K52" s="538"/>
      <c r="L52" s="538"/>
      <c r="M52" s="538"/>
      <c r="N52" s="538"/>
      <c r="O52" s="538"/>
      <c r="P52" s="538"/>
      <c r="Q52" s="538"/>
      <c r="R52" s="538"/>
      <c r="S52" s="538"/>
      <c r="T52" s="538"/>
      <c r="U52" s="538"/>
      <c r="V52" s="538"/>
      <c r="W52" s="538"/>
      <c r="X52" s="538"/>
      <c r="Y52" s="538"/>
      <c r="Z52" s="538"/>
      <c r="AA52" s="538"/>
      <c r="AB52" s="538"/>
      <c r="AC52" s="538"/>
      <c r="AD52" s="538"/>
      <c r="AE52" s="538"/>
      <c r="AF52" s="538"/>
      <c r="AG52" s="538"/>
      <c r="AH52" s="538"/>
      <c r="AI52" s="538"/>
      <c r="AJ52" s="538"/>
      <c r="AK52" s="538"/>
      <c r="AL52" s="538"/>
      <c r="AM52" s="538"/>
      <c r="AN52" s="538"/>
      <c r="AO52" s="538"/>
      <c r="AP52" s="538"/>
      <c r="AQ52" s="538"/>
      <c r="AR52" s="538"/>
      <c r="AS52" s="538"/>
      <c r="AT52" s="538"/>
      <c r="AU52" s="538"/>
      <c r="AV52" s="538"/>
      <c r="AW52" s="538"/>
      <c r="AX52" s="538"/>
      <c r="AY52" s="538"/>
      <c r="AZ52" s="538"/>
      <c r="BA52" s="538"/>
      <c r="BB52" s="538"/>
      <c r="BC52" s="538"/>
      <c r="BD52" s="538"/>
      <c r="BE52" s="538"/>
      <c r="BF52" s="538"/>
      <c r="BG52" s="1036"/>
      <c r="BI52" s="476"/>
      <c r="BJ52" s="462"/>
      <c r="BK52" s="462"/>
      <c r="BL52" s="462"/>
      <c r="BM52" s="462"/>
      <c r="BN52" s="462"/>
      <c r="BO52" s="462"/>
      <c r="BP52" s="462"/>
      <c r="BQ52" s="462"/>
      <c r="BR52" s="462"/>
      <c r="BS52" s="462"/>
      <c r="BT52" s="462"/>
      <c r="BU52" s="462"/>
      <c r="BV52" s="462"/>
      <c r="BW52" s="462"/>
      <c r="BX52" s="462"/>
      <c r="BY52" s="462"/>
      <c r="BZ52" s="462"/>
      <c r="CA52" s="462"/>
      <c r="CB52" s="462"/>
      <c r="CC52" s="462"/>
      <c r="CD52" s="462"/>
      <c r="CE52" s="462"/>
      <c r="CF52" s="462"/>
    </row>
    <row r="53" spans="4:84" ht="15.75" thickBot="1">
      <c r="D53" s="381"/>
      <c r="E53" s="8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383"/>
      <c r="BI53" s="462"/>
      <c r="BJ53" s="462"/>
      <c r="BK53" s="462"/>
      <c r="BL53" s="462"/>
      <c r="BM53" s="462"/>
      <c r="BN53" s="462"/>
      <c r="BO53" s="462"/>
      <c r="BP53" s="462"/>
      <c r="BQ53" s="462"/>
      <c r="BR53" s="462"/>
      <c r="BS53" s="462"/>
      <c r="BT53" s="462"/>
      <c r="BU53" s="462"/>
      <c r="BV53" s="462"/>
      <c r="BW53" s="462"/>
      <c r="BX53" s="462"/>
      <c r="BY53" s="462"/>
      <c r="BZ53" s="462"/>
      <c r="CA53" s="462"/>
      <c r="CB53" s="462"/>
      <c r="CC53" s="462"/>
      <c r="CD53" s="462"/>
      <c r="CE53" s="462"/>
      <c r="CF53" s="462"/>
    </row>
    <row r="54" spans="4:84" ht="18.75" customHeight="1" thickBot="1">
      <c r="D54" s="381"/>
      <c r="E54" s="81"/>
      <c r="F54" s="69"/>
      <c r="G54" s="1030" t="s">
        <v>368</v>
      </c>
      <c r="H54" s="1030"/>
      <c r="I54" s="1030"/>
      <c r="J54" s="1030"/>
      <c r="K54" s="1030"/>
      <c r="L54" s="1030"/>
      <c r="M54" s="1030"/>
      <c r="N54" s="1030"/>
      <c r="O54" s="1030"/>
      <c r="P54" s="1030"/>
      <c r="Q54" s="1030"/>
      <c r="R54" s="1030"/>
      <c r="S54" s="1030"/>
      <c r="T54" s="1030"/>
      <c r="U54" s="1030"/>
      <c r="V54" s="1030"/>
      <c r="W54" s="1030"/>
      <c r="X54" s="1030"/>
      <c r="Y54" s="1030"/>
      <c r="Z54" s="1030"/>
      <c r="AA54" s="1030"/>
      <c r="AB54" s="1030"/>
      <c r="AC54" s="1030"/>
      <c r="AD54" s="1030"/>
      <c r="AE54" s="1030"/>
      <c r="AF54" s="1030"/>
      <c r="AG54" s="1030"/>
      <c r="AH54" s="1030"/>
      <c r="AI54" s="1030"/>
      <c r="AJ54" s="1030"/>
      <c r="AK54" s="1030"/>
      <c r="AL54" s="1030"/>
      <c r="AM54" s="1030"/>
      <c r="AN54" s="1030"/>
      <c r="AO54" s="1030"/>
      <c r="AP54" s="1030"/>
      <c r="AQ54" s="1030"/>
      <c r="AR54" s="1030"/>
      <c r="AS54" s="1030"/>
      <c r="AT54" s="1030"/>
      <c r="AU54" s="1030"/>
      <c r="AV54" s="1030"/>
      <c r="AW54" s="1030"/>
      <c r="AX54" s="1030"/>
      <c r="AY54" s="1030"/>
      <c r="AZ54" s="1030"/>
      <c r="BA54" s="1030"/>
      <c r="BB54" s="1030"/>
      <c r="BC54" s="1030"/>
      <c r="BD54" s="1030"/>
      <c r="BE54" s="1030"/>
      <c r="BF54" s="1030"/>
      <c r="BG54" s="1037"/>
      <c r="BI54" s="462"/>
      <c r="BJ54" s="462"/>
      <c r="BK54" s="462"/>
      <c r="BL54" s="462"/>
      <c r="BM54" s="462"/>
      <c r="BN54" s="462"/>
      <c r="BO54" s="462"/>
      <c r="BP54" s="462"/>
      <c r="BQ54" s="462"/>
      <c r="BR54" s="462"/>
      <c r="BS54" s="462"/>
      <c r="BT54" s="462"/>
      <c r="BU54" s="462"/>
      <c r="BV54" s="462"/>
      <c r="BW54" s="462"/>
      <c r="BX54" s="462"/>
      <c r="BY54" s="462"/>
      <c r="BZ54" s="462"/>
      <c r="CA54" s="462"/>
      <c r="CB54" s="462"/>
      <c r="CC54" s="462"/>
      <c r="CD54" s="462"/>
      <c r="CE54" s="462"/>
      <c r="CF54" s="462"/>
    </row>
    <row r="55" spans="4:84" ht="15.75" thickBot="1">
      <c r="D55" s="381"/>
      <c r="E55" s="89"/>
      <c r="F55" s="69"/>
      <c r="G55" s="1030"/>
      <c r="H55" s="1030"/>
      <c r="I55" s="1030"/>
      <c r="J55" s="1030"/>
      <c r="K55" s="1030"/>
      <c r="L55" s="1030"/>
      <c r="M55" s="1030"/>
      <c r="N55" s="1030"/>
      <c r="O55" s="1030"/>
      <c r="P55" s="1030"/>
      <c r="Q55" s="1030"/>
      <c r="R55" s="1030"/>
      <c r="S55" s="1030"/>
      <c r="T55" s="1030"/>
      <c r="U55" s="1030"/>
      <c r="V55" s="1030"/>
      <c r="W55" s="1030"/>
      <c r="X55" s="1030"/>
      <c r="Y55" s="1030"/>
      <c r="Z55" s="1030"/>
      <c r="AA55" s="1030"/>
      <c r="AB55" s="1030"/>
      <c r="AC55" s="1030"/>
      <c r="AD55" s="1030"/>
      <c r="AE55" s="1030"/>
      <c r="AF55" s="1030"/>
      <c r="AG55" s="1030"/>
      <c r="AH55" s="1030"/>
      <c r="AI55" s="1030"/>
      <c r="AJ55" s="1030"/>
      <c r="AK55" s="1030"/>
      <c r="AL55" s="1030"/>
      <c r="AM55" s="1030"/>
      <c r="AN55" s="1030"/>
      <c r="AO55" s="1030"/>
      <c r="AP55" s="1030"/>
      <c r="AQ55" s="1030"/>
      <c r="AR55" s="1030"/>
      <c r="AS55" s="1030"/>
      <c r="AT55" s="1030"/>
      <c r="AU55" s="1030"/>
      <c r="AV55" s="1030"/>
      <c r="AW55" s="1030"/>
      <c r="AX55" s="1030"/>
      <c r="AY55" s="1030"/>
      <c r="AZ55" s="1030"/>
      <c r="BA55" s="1030"/>
      <c r="BB55" s="1030"/>
      <c r="BC55" s="1030"/>
      <c r="BD55" s="1030"/>
      <c r="BE55" s="1030"/>
      <c r="BF55" s="1030"/>
      <c r="BG55" s="1037"/>
      <c r="BI55" s="462"/>
      <c r="BJ55" s="462"/>
      <c r="BK55" s="462"/>
      <c r="BL55" s="462"/>
      <c r="BM55" s="462"/>
      <c r="BN55" s="462"/>
      <c r="BO55" s="462"/>
      <c r="BP55" s="462"/>
      <c r="BQ55" s="462"/>
      <c r="BR55" s="462"/>
      <c r="BS55" s="462"/>
      <c r="BT55" s="462"/>
      <c r="BU55" s="462"/>
      <c r="BV55" s="462"/>
      <c r="BW55" s="462"/>
      <c r="BX55" s="462"/>
      <c r="BY55" s="462"/>
      <c r="BZ55" s="462"/>
      <c r="CA55" s="462"/>
      <c r="CB55" s="462"/>
      <c r="CC55" s="462"/>
      <c r="CD55" s="462"/>
      <c r="CE55" s="462"/>
      <c r="CF55" s="462"/>
    </row>
    <row r="56" spans="4:84" ht="15.75" customHeight="1" thickBot="1">
      <c r="D56" s="386"/>
      <c r="E56" s="81"/>
      <c r="F56" s="386"/>
      <c r="G56" s="538" t="s">
        <v>369</v>
      </c>
      <c r="H56" s="538"/>
      <c r="I56" s="538"/>
      <c r="J56" s="538"/>
      <c r="K56" s="538"/>
      <c r="L56" s="538"/>
      <c r="M56" s="538"/>
      <c r="N56" s="538"/>
      <c r="O56" s="538"/>
      <c r="P56" s="538"/>
      <c r="Q56" s="538"/>
      <c r="R56" s="538"/>
      <c r="S56" s="538"/>
      <c r="T56" s="538"/>
      <c r="U56" s="538"/>
      <c r="V56" s="538"/>
      <c r="W56" s="538"/>
      <c r="X56" s="538"/>
      <c r="Y56" s="538"/>
      <c r="Z56" s="538"/>
      <c r="AA56" s="538"/>
      <c r="AB56" s="538"/>
      <c r="AC56" s="538"/>
      <c r="AD56" s="538"/>
      <c r="AE56" s="538"/>
      <c r="AF56" s="538"/>
      <c r="AG56" s="538"/>
      <c r="AH56" s="538"/>
      <c r="AI56" s="538"/>
      <c r="AJ56" s="538"/>
      <c r="AK56" s="538"/>
      <c r="AL56" s="538"/>
      <c r="AM56" s="538"/>
      <c r="AN56" s="538"/>
      <c r="AO56" s="538"/>
      <c r="AP56" s="538"/>
      <c r="AQ56" s="538"/>
      <c r="AR56" s="538"/>
      <c r="AS56" s="538"/>
      <c r="AT56" s="538"/>
      <c r="AU56" s="538"/>
      <c r="AV56" s="538"/>
      <c r="AW56" s="538"/>
      <c r="AX56" s="538"/>
      <c r="AY56" s="538"/>
      <c r="AZ56" s="538"/>
      <c r="BA56" s="538"/>
      <c r="BB56" s="538"/>
      <c r="BC56" s="538"/>
      <c r="BD56" s="538"/>
      <c r="BE56" s="538"/>
      <c r="BF56" s="538"/>
      <c r="BG56" s="1036"/>
      <c r="BI56" s="462"/>
      <c r="BJ56" s="462"/>
      <c r="BK56" s="462"/>
      <c r="BL56" s="462"/>
      <c r="BM56" s="462"/>
      <c r="BN56" s="462"/>
      <c r="BO56" s="462"/>
      <c r="BP56" s="462"/>
      <c r="BQ56" s="462"/>
      <c r="BR56" s="462"/>
      <c r="BS56" s="462"/>
      <c r="BT56" s="462"/>
      <c r="BU56" s="462"/>
      <c r="BV56" s="462"/>
      <c r="BW56" s="462"/>
      <c r="BX56" s="462"/>
      <c r="BY56" s="462"/>
      <c r="BZ56" s="462"/>
      <c r="CA56" s="462"/>
      <c r="CB56" s="462"/>
      <c r="CC56" s="462"/>
      <c r="CD56" s="462"/>
      <c r="CE56" s="462"/>
      <c r="CF56" s="462"/>
    </row>
    <row r="57" spans="4:84" ht="15.75" thickBot="1">
      <c r="D57" s="387"/>
      <c r="E57" s="382"/>
      <c r="F57" s="384"/>
      <c r="G57" s="384"/>
      <c r="H57" s="384"/>
      <c r="I57" s="384"/>
      <c r="J57" s="384"/>
      <c r="K57" s="384"/>
      <c r="L57" s="384"/>
      <c r="M57" s="384"/>
      <c r="N57" s="384"/>
      <c r="O57" s="384"/>
      <c r="P57" s="384"/>
      <c r="Q57" s="384"/>
      <c r="R57" s="384"/>
      <c r="S57" s="384"/>
      <c r="T57" s="384"/>
      <c r="U57" s="384"/>
      <c r="V57" s="384"/>
      <c r="W57" s="384"/>
      <c r="X57" s="384"/>
      <c r="Y57" s="384"/>
      <c r="Z57" s="384"/>
      <c r="AA57" s="384"/>
      <c r="AB57" s="384"/>
      <c r="AC57" s="384"/>
      <c r="AD57" s="384"/>
      <c r="AE57" s="384"/>
      <c r="AF57" s="384"/>
      <c r="AG57" s="384"/>
      <c r="AH57" s="384"/>
      <c r="AI57" s="384"/>
      <c r="AJ57" s="384"/>
      <c r="AK57" s="384"/>
      <c r="AL57" s="384"/>
      <c r="AM57" s="384"/>
      <c r="AN57" s="384"/>
      <c r="AO57" s="384"/>
      <c r="AP57" s="384"/>
      <c r="AQ57" s="384"/>
      <c r="AR57" s="384"/>
      <c r="AS57" s="384"/>
      <c r="AT57" s="384"/>
      <c r="AU57" s="384"/>
      <c r="AV57" s="384"/>
      <c r="AW57" s="384"/>
      <c r="AX57" s="384"/>
      <c r="AY57" s="384"/>
      <c r="AZ57" s="384"/>
      <c r="BA57" s="384"/>
      <c r="BB57" s="384"/>
      <c r="BC57" s="384"/>
      <c r="BD57" s="384"/>
      <c r="BE57" s="384"/>
      <c r="BF57" s="384"/>
      <c r="BG57" s="385"/>
      <c r="BI57" s="462"/>
      <c r="BJ57" s="462"/>
      <c r="BK57" s="462"/>
      <c r="BL57" s="462"/>
      <c r="BM57" s="462"/>
      <c r="BN57" s="462"/>
      <c r="BO57" s="462"/>
      <c r="BP57" s="462"/>
      <c r="BQ57" s="462"/>
      <c r="BR57" s="462"/>
      <c r="BS57" s="462"/>
      <c r="BT57" s="462"/>
      <c r="BU57" s="462"/>
      <c r="BV57" s="462"/>
      <c r="BW57" s="462"/>
      <c r="BX57" s="462"/>
      <c r="BY57" s="462"/>
      <c r="BZ57" s="462"/>
      <c r="CA57" s="462"/>
      <c r="CB57" s="462"/>
      <c r="CC57" s="462"/>
      <c r="CD57" s="462"/>
      <c r="CE57" s="462"/>
      <c r="CF57" s="462"/>
    </row>
    <row r="58" spans="4:84" ht="15.75" thickBot="1">
      <c r="D58" s="1029" t="s">
        <v>2483</v>
      </c>
      <c r="E58" s="1029"/>
      <c r="F58" s="1029"/>
      <c r="G58" s="1029"/>
      <c r="H58" s="1029"/>
      <c r="I58" s="1029"/>
      <c r="J58" s="1029"/>
      <c r="K58" s="1029"/>
      <c r="L58" s="1029"/>
      <c r="M58" s="1029"/>
      <c r="N58" s="1029"/>
      <c r="O58" s="1029"/>
      <c r="P58" s="1029"/>
      <c r="Q58" s="1029"/>
      <c r="R58" s="1029"/>
      <c r="S58" s="1029"/>
      <c r="T58" s="1029"/>
      <c r="U58" s="1029"/>
      <c r="V58" s="1029"/>
      <c r="W58" s="1029"/>
      <c r="X58" s="1029"/>
      <c r="Y58" s="1029"/>
      <c r="Z58" s="1029"/>
      <c r="AA58" s="1029"/>
      <c r="AB58" s="1029"/>
      <c r="AC58" s="1029"/>
      <c r="AD58" s="1029"/>
      <c r="AE58" s="1029"/>
      <c r="AF58" s="1029"/>
      <c r="AG58" s="1029"/>
      <c r="AH58" s="1029"/>
      <c r="AI58" s="1029"/>
      <c r="AJ58" s="1029"/>
      <c r="AK58" s="1029"/>
      <c r="AL58" s="1029"/>
      <c r="AM58" s="1029"/>
      <c r="AN58" s="1029"/>
      <c r="AO58" s="1029"/>
      <c r="AP58" s="1029"/>
      <c r="AQ58" s="1029"/>
      <c r="AR58" s="1029"/>
      <c r="AS58" s="1029"/>
      <c r="AT58" s="1029"/>
      <c r="AU58" s="1029"/>
      <c r="AV58" s="1029"/>
      <c r="AW58" s="1029"/>
      <c r="AX58" s="1029"/>
      <c r="AY58" s="1029"/>
      <c r="AZ58" s="1029"/>
      <c r="BA58" s="1029"/>
      <c r="BB58" s="1029"/>
      <c r="BC58" s="1029"/>
      <c r="BD58" s="1029"/>
      <c r="BE58" s="1029"/>
      <c r="BF58" s="1029"/>
      <c r="BG58" s="1029"/>
      <c r="BI58" s="462"/>
      <c r="BJ58" s="462"/>
      <c r="BK58" s="462"/>
      <c r="BL58" s="462"/>
      <c r="BM58" s="462"/>
      <c r="BN58" s="462"/>
      <c r="BO58" s="462"/>
      <c r="BP58" s="462"/>
      <c r="BQ58" s="462"/>
      <c r="BR58" s="462"/>
      <c r="BS58" s="462"/>
      <c r="BT58" s="462"/>
      <c r="BU58" s="462"/>
      <c r="BV58" s="462"/>
      <c r="BW58" s="462"/>
      <c r="BX58" s="462"/>
      <c r="BY58" s="462"/>
      <c r="BZ58" s="462"/>
      <c r="CA58" s="462"/>
      <c r="CB58" s="462"/>
      <c r="CC58" s="462"/>
      <c r="CD58" s="462"/>
      <c r="CE58" s="462"/>
      <c r="CF58" s="462"/>
    </row>
    <row r="59" spans="4:84" ht="87.75" customHeight="1" thickBot="1">
      <c r="D59" s="1033"/>
      <c r="E59" s="1033"/>
      <c r="F59" s="1033"/>
      <c r="G59" s="1033"/>
      <c r="H59" s="1033"/>
      <c r="I59" s="1033"/>
      <c r="J59" s="1033"/>
      <c r="K59" s="1033"/>
      <c r="L59" s="1033"/>
      <c r="M59" s="1033"/>
      <c r="N59" s="1033"/>
      <c r="O59" s="1033"/>
      <c r="P59" s="1033"/>
      <c r="Q59" s="1033"/>
      <c r="R59" s="1033"/>
      <c r="S59" s="1033"/>
      <c r="T59" s="1033"/>
      <c r="U59" s="1033"/>
      <c r="V59" s="1033"/>
      <c r="W59" s="1033"/>
      <c r="X59" s="1033"/>
      <c r="Y59" s="1033"/>
      <c r="Z59" s="1033"/>
      <c r="AA59" s="1033"/>
      <c r="AB59" s="1033"/>
      <c r="AC59" s="1031" t="s">
        <v>2613</v>
      </c>
      <c r="AD59" s="1032"/>
      <c r="AE59" s="1032"/>
      <c r="AF59" s="1032"/>
      <c r="AG59" s="1032"/>
      <c r="AH59" s="1032"/>
      <c r="AI59" s="1032"/>
      <c r="AJ59" s="1032"/>
      <c r="AK59" s="1032"/>
      <c r="AL59" s="1032"/>
      <c r="AM59" s="1032"/>
      <c r="AN59" s="1032"/>
      <c r="AO59" s="1032"/>
      <c r="AP59" s="1032"/>
      <c r="AQ59" s="1032"/>
      <c r="AR59" s="1032"/>
      <c r="AS59" s="1032"/>
      <c r="AT59" s="1032"/>
      <c r="AU59" s="1032"/>
      <c r="AV59" s="1032"/>
      <c r="AW59" s="1032"/>
      <c r="AX59" s="1032"/>
      <c r="AY59" s="1032"/>
      <c r="AZ59" s="1032"/>
      <c r="BA59" s="1032"/>
      <c r="BB59" s="1032"/>
      <c r="BC59" s="1032"/>
      <c r="BD59" s="1032"/>
      <c r="BE59" s="1032"/>
      <c r="BF59" s="1032"/>
      <c r="BG59" s="1032"/>
      <c r="BI59" s="474"/>
      <c r="BJ59" s="474"/>
      <c r="BK59" s="474"/>
      <c r="BL59" s="474"/>
      <c r="BM59" s="474"/>
      <c r="BN59" s="474"/>
      <c r="BO59" s="474"/>
      <c r="BP59" s="474"/>
    </row>
    <row r="60" spans="4:84" ht="15.75" thickBot="1">
      <c r="D60" s="1029" t="s">
        <v>2454</v>
      </c>
      <c r="E60" s="1029"/>
      <c r="F60" s="1029"/>
      <c r="G60" s="1029"/>
      <c r="H60" s="1029"/>
      <c r="I60" s="1029"/>
      <c r="J60" s="1029"/>
      <c r="K60" s="1029"/>
      <c r="L60" s="1029"/>
      <c r="M60" s="1029"/>
      <c r="N60" s="1029"/>
      <c r="O60" s="1029"/>
      <c r="P60" s="1029"/>
      <c r="Q60" s="1029"/>
      <c r="R60" s="1029"/>
      <c r="S60" s="1029"/>
      <c r="T60" s="1029"/>
      <c r="U60" s="1029"/>
      <c r="V60" s="1029"/>
      <c r="W60" s="1029"/>
      <c r="X60" s="1029"/>
      <c r="Y60" s="1029"/>
      <c r="Z60" s="1029"/>
      <c r="AA60" s="1029"/>
      <c r="AB60" s="1029"/>
      <c r="AC60" s="1029"/>
      <c r="AD60" s="1029"/>
      <c r="AE60" s="1029"/>
      <c r="AF60" s="1029"/>
      <c r="AG60" s="1029"/>
      <c r="AH60" s="1029"/>
      <c r="AI60" s="1029"/>
      <c r="AJ60" s="1029"/>
      <c r="AK60" s="1029"/>
      <c r="AL60" s="1029"/>
      <c r="AM60" s="1029"/>
      <c r="AN60" s="1029"/>
      <c r="AO60" s="1029"/>
      <c r="AP60" s="1029"/>
      <c r="AQ60" s="1029"/>
      <c r="AR60" s="1029"/>
      <c r="AS60" s="1029"/>
      <c r="AT60" s="1029"/>
      <c r="AU60" s="1029"/>
      <c r="AV60" s="1029"/>
      <c r="AW60" s="1029"/>
      <c r="AX60" s="1029"/>
      <c r="AY60" s="1029"/>
      <c r="AZ60" s="1029"/>
      <c r="BA60" s="1029"/>
      <c r="BB60" s="1029"/>
      <c r="BC60" s="1029"/>
      <c r="BD60" s="1029"/>
      <c r="BE60" s="1029"/>
      <c r="BF60" s="1029"/>
      <c r="BG60" s="1029"/>
    </row>
    <row r="61" spans="4:84">
      <c r="D61" s="378"/>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c r="AM61" s="379"/>
      <c r="AN61" s="379"/>
      <c r="AO61" s="379"/>
      <c r="AP61" s="379"/>
      <c r="AQ61" s="379"/>
      <c r="AR61" s="379"/>
      <c r="AS61" s="379"/>
      <c r="AT61" s="379"/>
      <c r="AU61" s="379"/>
      <c r="AV61" s="379"/>
      <c r="AW61" s="379"/>
      <c r="AX61" s="379"/>
      <c r="AY61" s="379"/>
      <c r="AZ61" s="379"/>
      <c r="BA61" s="379"/>
      <c r="BB61" s="379"/>
      <c r="BC61" s="379"/>
      <c r="BD61" s="379"/>
      <c r="BE61" s="379"/>
      <c r="BF61" s="379"/>
      <c r="BG61" s="380"/>
    </row>
    <row r="62" spans="4:84" ht="15.75" thickBot="1">
      <c r="D62" s="381"/>
      <c r="E62" s="69" t="s">
        <v>2125</v>
      </c>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383"/>
    </row>
    <row r="63" spans="4:84" ht="15.75" thickBot="1">
      <c r="D63" s="381"/>
      <c r="E63" s="81"/>
      <c r="F63" s="69" t="s">
        <v>2468</v>
      </c>
      <c r="G63" s="69"/>
      <c r="H63" s="69"/>
      <c r="I63" s="69"/>
      <c r="J63" s="69"/>
      <c r="K63" s="69"/>
      <c r="L63" s="69"/>
      <c r="M63" s="69"/>
      <c r="N63" s="69"/>
      <c r="O63" s="69"/>
      <c r="P63" s="69"/>
      <c r="Q63" s="69"/>
      <c r="R63" s="69"/>
      <c r="S63" s="69"/>
      <c r="T63" s="81"/>
      <c r="U63" s="69" t="s">
        <v>2469</v>
      </c>
      <c r="V63" s="69"/>
      <c r="W63" s="69"/>
      <c r="X63" s="69"/>
      <c r="Y63" s="69"/>
      <c r="Z63" s="69"/>
      <c r="AA63" s="69"/>
      <c r="AB63" s="69"/>
      <c r="AC63" s="69"/>
      <c r="AD63" s="69"/>
      <c r="AE63" s="69"/>
      <c r="AF63" s="69"/>
      <c r="AG63" s="69"/>
      <c r="AH63" s="69"/>
      <c r="AI63" s="69"/>
      <c r="AJ63" s="69"/>
      <c r="AK63" s="81"/>
      <c r="AL63" s="69" t="s">
        <v>2470</v>
      </c>
      <c r="AM63" s="69"/>
      <c r="AN63" s="69"/>
      <c r="AO63" s="69"/>
      <c r="AP63" s="69"/>
      <c r="AQ63" s="69"/>
      <c r="AR63" s="69"/>
      <c r="AS63" s="69"/>
      <c r="AT63" s="69"/>
      <c r="AU63" s="69"/>
      <c r="AV63" s="69"/>
      <c r="AW63" s="69"/>
      <c r="AX63" s="69"/>
      <c r="AY63" s="69"/>
      <c r="AZ63" s="69"/>
      <c r="BA63" s="69"/>
      <c r="BB63" s="69"/>
      <c r="BC63" s="69"/>
      <c r="BD63" s="69"/>
      <c r="BE63" s="69"/>
      <c r="BF63" s="69"/>
      <c r="BG63" s="383"/>
    </row>
    <row r="64" spans="4:84" ht="15.75" thickBot="1">
      <c r="D64" s="387"/>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c r="AK64" s="384"/>
      <c r="AL64" s="384"/>
      <c r="AM64" s="384"/>
      <c r="AN64" s="384"/>
      <c r="AO64" s="384"/>
      <c r="AP64" s="384"/>
      <c r="AQ64" s="384"/>
      <c r="AR64" s="384"/>
      <c r="AS64" s="384"/>
      <c r="AT64" s="384"/>
      <c r="AU64" s="384"/>
      <c r="AV64" s="384"/>
      <c r="AW64" s="384"/>
      <c r="AX64" s="384"/>
      <c r="AY64" s="384"/>
      <c r="AZ64" s="384"/>
      <c r="BA64" s="384"/>
      <c r="BB64" s="384"/>
      <c r="BC64" s="384"/>
      <c r="BD64" s="384"/>
      <c r="BE64" s="384"/>
      <c r="BF64" s="384"/>
      <c r="BG64" s="385"/>
    </row>
    <row r="65" spans="13:59">
      <c r="M65" s="1104" t="s">
        <v>2537</v>
      </c>
      <c r="N65" s="1105"/>
      <c r="O65" s="1105"/>
      <c r="P65" s="1105"/>
      <c r="Q65" s="1105"/>
      <c r="R65" s="1105"/>
      <c r="S65" s="1105"/>
      <c r="T65" s="1105"/>
      <c r="U65" s="1105"/>
      <c r="V65" s="1105"/>
      <c r="W65" s="1105"/>
      <c r="X65" s="1105"/>
      <c r="Y65" s="1105"/>
      <c r="Z65" s="1105"/>
      <c r="AA65" s="1105"/>
      <c r="AB65" s="1105"/>
      <c r="AC65" s="1105"/>
      <c r="AD65" s="1105"/>
      <c r="AE65" s="1105"/>
      <c r="AF65" s="1105"/>
      <c r="AG65" s="1105"/>
      <c r="AH65" s="1105"/>
      <c r="AI65" s="1105"/>
      <c r="AJ65" s="1105"/>
      <c r="AK65" s="1105"/>
      <c r="AL65" s="1105"/>
      <c r="AM65" s="1105"/>
      <c r="AN65" s="1105"/>
      <c r="AO65" s="1105"/>
      <c r="AP65" s="1105"/>
      <c r="AQ65" s="1105"/>
      <c r="AR65" s="1105"/>
      <c r="AS65" s="1105"/>
      <c r="AT65" s="1105"/>
      <c r="AU65" s="1105"/>
      <c r="AV65" s="1105"/>
      <c r="AZ65" s="1021" t="s">
        <v>2612</v>
      </c>
      <c r="BA65" s="1021"/>
      <c r="BB65" s="1021"/>
      <c r="BC65" s="1021"/>
      <c r="BD65" s="1021"/>
      <c r="BE65" s="1021"/>
      <c r="BF65" s="1021"/>
      <c r="BG65" s="1021"/>
    </row>
    <row r="67" spans="13:59">
      <c r="S67" s="427"/>
    </row>
    <row r="68" spans="13:59">
      <c r="S68" s="428"/>
    </row>
    <row r="69" spans="13:59">
      <c r="S69" s="429"/>
    </row>
  </sheetData>
  <mergeCells count="302">
    <mergeCell ref="M65:AV65"/>
    <mergeCell ref="M4:Q4"/>
    <mergeCell ref="S4:X4"/>
    <mergeCell ref="AA4:AG4"/>
    <mergeCell ref="D20:BG20"/>
    <mergeCell ref="D24:L24"/>
    <mergeCell ref="M24:AA24"/>
    <mergeCell ref="AB24:AE24"/>
    <mergeCell ref="AF24:AJ24"/>
    <mergeCell ref="AK24:AN24"/>
    <mergeCell ref="AT18:AX18"/>
    <mergeCell ref="AY18:BG18"/>
    <mergeCell ref="D19:L19"/>
    <mergeCell ref="M19:AA19"/>
    <mergeCell ref="AD19:AE19"/>
    <mergeCell ref="AY13:BG13"/>
    <mergeCell ref="D14:J14"/>
    <mergeCell ref="K14:L14"/>
    <mergeCell ref="M14:S14"/>
    <mergeCell ref="T14:AB14"/>
    <mergeCell ref="AP25:AT25"/>
    <mergeCell ref="AU25:AY25"/>
    <mergeCell ref="D18:L18"/>
    <mergeCell ref="M18:AA18"/>
    <mergeCell ref="AB18:AE18"/>
    <mergeCell ref="AF18:AJ18"/>
    <mergeCell ref="AK18:AN18"/>
    <mergeCell ref="AO18:AS18"/>
    <mergeCell ref="AZ19:BG19"/>
    <mergeCell ref="D27:K27"/>
    <mergeCell ref="L27:S27"/>
    <mergeCell ref="AT24:AX24"/>
    <mergeCell ref="AY24:BG24"/>
    <mergeCell ref="D25:L25"/>
    <mergeCell ref="M25:AA25"/>
    <mergeCell ref="AB25:AC25"/>
    <mergeCell ref="AD25:AE25"/>
    <mergeCell ref="AH25:AI25"/>
    <mergeCell ref="AK25:AO25"/>
    <mergeCell ref="D26:X26"/>
    <mergeCell ref="AO24:AS24"/>
    <mergeCell ref="AZ25:BG25"/>
    <mergeCell ref="AH19:AI19"/>
    <mergeCell ref="AK19:AO19"/>
    <mergeCell ref="AP19:AT19"/>
    <mergeCell ref="AU19:AY19"/>
    <mergeCell ref="AB19:AC19"/>
    <mergeCell ref="D1:AZ1"/>
    <mergeCell ref="M3:Q3"/>
    <mergeCell ref="S3:X3"/>
    <mergeCell ref="AA3:AG3"/>
    <mergeCell ref="D12:BG12"/>
    <mergeCell ref="D7:BG7"/>
    <mergeCell ref="D8:BG8"/>
    <mergeCell ref="AX10:BB10"/>
    <mergeCell ref="AB17:AI17"/>
    <mergeCell ref="AJ17:AN17"/>
    <mergeCell ref="D15:BG15"/>
    <mergeCell ref="M13:AA13"/>
    <mergeCell ref="D13:L13"/>
    <mergeCell ref="D16:BG16"/>
    <mergeCell ref="D17:L17"/>
    <mergeCell ref="M17:AA17"/>
    <mergeCell ref="AB13:AN13"/>
    <mergeCell ref="AO13:AX13"/>
    <mergeCell ref="AC14:AE14"/>
    <mergeCell ref="AF14:AH14"/>
    <mergeCell ref="AJ14:AK14"/>
    <mergeCell ref="AM14:AN14"/>
    <mergeCell ref="AP14:AR14"/>
    <mergeCell ref="AV14:AY14"/>
    <mergeCell ref="I38:K38"/>
    <mergeCell ref="Z32:AA32"/>
    <mergeCell ref="L36:M36"/>
    <mergeCell ref="N36:O36"/>
    <mergeCell ref="P36:Q36"/>
    <mergeCell ref="R36:S36"/>
    <mergeCell ref="T36:U36"/>
    <mergeCell ref="X35:Y35"/>
    <mergeCell ref="Z35:AA35"/>
    <mergeCell ref="L37:M37"/>
    <mergeCell ref="N37:O37"/>
    <mergeCell ref="P37:Q37"/>
    <mergeCell ref="R37:S37"/>
    <mergeCell ref="T37:U37"/>
    <mergeCell ref="V37:W37"/>
    <mergeCell ref="V38:W38"/>
    <mergeCell ref="R32:S32"/>
    <mergeCell ref="T32:U32"/>
    <mergeCell ref="L35:M35"/>
    <mergeCell ref="N35:O35"/>
    <mergeCell ref="P35:Q35"/>
    <mergeCell ref="R35:S35"/>
    <mergeCell ref="T35:U35"/>
    <mergeCell ref="V35:W35"/>
    <mergeCell ref="BF31:BG31"/>
    <mergeCell ref="AT31:AU31"/>
    <mergeCell ref="AV31:AW31"/>
    <mergeCell ref="AX31:AY31"/>
    <mergeCell ref="Z31:AA31"/>
    <mergeCell ref="AD33:AE33"/>
    <mergeCell ref="AF33:AG33"/>
    <mergeCell ref="AH33:AI33"/>
    <mergeCell ref="AJ33:AK33"/>
    <mergeCell ref="I30:K30"/>
    <mergeCell ref="I31:K31"/>
    <mergeCell ref="I32:K32"/>
    <mergeCell ref="L32:M32"/>
    <mergeCell ref="N32:O32"/>
    <mergeCell ref="P32:Q32"/>
    <mergeCell ref="AN31:AO31"/>
    <mergeCell ref="AP31:AQ31"/>
    <mergeCell ref="AR31:AS31"/>
    <mergeCell ref="AB31:AC31"/>
    <mergeCell ref="AD31:AE31"/>
    <mergeCell ref="AF31:AG31"/>
    <mergeCell ref="AH31:AI31"/>
    <mergeCell ref="AJ31:AK31"/>
    <mergeCell ref="AL31:AM31"/>
    <mergeCell ref="V32:W32"/>
    <mergeCell ref="X32:Y32"/>
    <mergeCell ref="AN33:AO33"/>
    <mergeCell ref="AP33:AQ33"/>
    <mergeCell ref="AN35:AO35"/>
    <mergeCell ref="AP35:AQ35"/>
    <mergeCell ref="AZ33:BA33"/>
    <mergeCell ref="AB32:AC32"/>
    <mergeCell ref="AF32:AG32"/>
    <mergeCell ref="AH32:AI32"/>
    <mergeCell ref="AZ31:BA31"/>
    <mergeCell ref="AL33:AM33"/>
    <mergeCell ref="AH34:AI34"/>
    <mergeCell ref="AJ34:AK34"/>
    <mergeCell ref="AB33:AC33"/>
    <mergeCell ref="L31:M31"/>
    <mergeCell ref="N31:O31"/>
    <mergeCell ref="P31:Q31"/>
    <mergeCell ref="R31:S31"/>
    <mergeCell ref="T31:U31"/>
    <mergeCell ref="V31:W31"/>
    <mergeCell ref="X31:Y31"/>
    <mergeCell ref="AR34:AS34"/>
    <mergeCell ref="AT34:AU34"/>
    <mergeCell ref="AV34:AW34"/>
    <mergeCell ref="L34:M34"/>
    <mergeCell ref="N34:O34"/>
    <mergeCell ref="P34:Q34"/>
    <mergeCell ref="R34:S34"/>
    <mergeCell ref="T34:U34"/>
    <mergeCell ref="V34:W34"/>
    <mergeCell ref="X34:Y34"/>
    <mergeCell ref="AL34:AM34"/>
    <mergeCell ref="AN34:AO34"/>
    <mergeCell ref="AP34:AQ34"/>
    <mergeCell ref="Z34:AA34"/>
    <mergeCell ref="AB34:AC34"/>
    <mergeCell ref="AD34:AE34"/>
    <mergeCell ref="AF34:AG34"/>
    <mergeCell ref="AL36:AM36"/>
    <mergeCell ref="AJ35:AK35"/>
    <mergeCell ref="AL35:AM35"/>
    <mergeCell ref="V36:W36"/>
    <mergeCell ref="X36:Y36"/>
    <mergeCell ref="Z36:AA36"/>
    <mergeCell ref="AB36:AC36"/>
    <mergeCell ref="AD36:AE36"/>
    <mergeCell ref="AF36:AG36"/>
    <mergeCell ref="I35:K35"/>
    <mergeCell ref="I36:K36"/>
    <mergeCell ref="AB35:AC35"/>
    <mergeCell ref="AD35:AE35"/>
    <mergeCell ref="AF35:AG35"/>
    <mergeCell ref="AH35:AI35"/>
    <mergeCell ref="AH36:AI36"/>
    <mergeCell ref="AJ36:AK36"/>
    <mergeCell ref="I33:K33"/>
    <mergeCell ref="I34:K34"/>
    <mergeCell ref="D30:H38"/>
    <mergeCell ref="I37:K37"/>
    <mergeCell ref="AZ34:BA34"/>
    <mergeCell ref="BB34:BC34"/>
    <mergeCell ref="BD34:BE34"/>
    <mergeCell ref="BD32:BE32"/>
    <mergeCell ref="L33:M33"/>
    <mergeCell ref="N33:O33"/>
    <mergeCell ref="P33:Q33"/>
    <mergeCell ref="R33:S33"/>
    <mergeCell ref="T33:U33"/>
    <mergeCell ref="V33:W33"/>
    <mergeCell ref="X33:Y33"/>
    <mergeCell ref="Z33:AA33"/>
    <mergeCell ref="AP32:AQ32"/>
    <mergeCell ref="AR32:AS32"/>
    <mergeCell ref="AT32:AU32"/>
    <mergeCell ref="AV32:AW32"/>
    <mergeCell ref="AX32:AY32"/>
    <mergeCell ref="AZ32:BA32"/>
    <mergeCell ref="AD32:AE32"/>
    <mergeCell ref="BB32:BC32"/>
    <mergeCell ref="BB33:BC33"/>
    <mergeCell ref="AX33:AY33"/>
    <mergeCell ref="AR35:AS35"/>
    <mergeCell ref="AJ32:AK32"/>
    <mergeCell ref="AL32:AM32"/>
    <mergeCell ref="AN32:AO32"/>
    <mergeCell ref="AV33:AW33"/>
    <mergeCell ref="D60:BG60"/>
    <mergeCell ref="F44:Q45"/>
    <mergeCell ref="AD44:AP45"/>
    <mergeCell ref="F46:Q47"/>
    <mergeCell ref="S46:AB47"/>
    <mergeCell ref="AD46:AP47"/>
    <mergeCell ref="D58:BG58"/>
    <mergeCell ref="AC59:BG59"/>
    <mergeCell ref="D59:AB59"/>
    <mergeCell ref="D50:BG50"/>
    <mergeCell ref="G52:BG52"/>
    <mergeCell ref="G56:BG56"/>
    <mergeCell ref="G54:BG55"/>
    <mergeCell ref="F48:Q49"/>
    <mergeCell ref="AD48:AP49"/>
    <mergeCell ref="S48:AB49"/>
    <mergeCell ref="BA48:BG49"/>
    <mergeCell ref="S44:AB45"/>
    <mergeCell ref="D40:BG40"/>
    <mergeCell ref="BF38:BG38"/>
    <mergeCell ref="BF37:BG37"/>
    <mergeCell ref="AT38:AU38"/>
    <mergeCell ref="AV38:AW38"/>
    <mergeCell ref="AX38:AY38"/>
    <mergeCell ref="AZ38:BA38"/>
    <mergeCell ref="BB38:BC38"/>
    <mergeCell ref="AT37:AU37"/>
    <mergeCell ref="AV37:AW37"/>
    <mergeCell ref="AR37:AS37"/>
    <mergeCell ref="AN36:AO36"/>
    <mergeCell ref="AP36:AQ36"/>
    <mergeCell ref="CE28:CL28"/>
    <mergeCell ref="CM28:CT28"/>
    <mergeCell ref="AV36:AW36"/>
    <mergeCell ref="AX36:AY36"/>
    <mergeCell ref="AZ36:BA36"/>
    <mergeCell ref="BB36:BC36"/>
    <mergeCell ref="AR36:AS36"/>
    <mergeCell ref="BD36:BE36"/>
    <mergeCell ref="AT36:AU36"/>
    <mergeCell ref="BB31:BC31"/>
    <mergeCell ref="BD31:BE31"/>
    <mergeCell ref="AV35:AW35"/>
    <mergeCell ref="AX35:AY35"/>
    <mergeCell ref="AZ35:BA35"/>
    <mergeCell ref="BB35:BC35"/>
    <mergeCell ref="BD35:BE35"/>
    <mergeCell ref="AT35:AU35"/>
    <mergeCell ref="BD33:BE33"/>
    <mergeCell ref="AR33:AS33"/>
    <mergeCell ref="AT33:AU33"/>
    <mergeCell ref="AX34:AY34"/>
    <mergeCell ref="T38:U38"/>
    <mergeCell ref="AJ37:AK37"/>
    <mergeCell ref="AL37:AM37"/>
    <mergeCell ref="AN37:AO37"/>
    <mergeCell ref="AP37:AQ37"/>
    <mergeCell ref="AH38:AI38"/>
    <mergeCell ref="AJ38:AK38"/>
    <mergeCell ref="AL38:AM38"/>
    <mergeCell ref="X38:Y38"/>
    <mergeCell ref="Z38:AA38"/>
    <mergeCell ref="AB38:AC38"/>
    <mergeCell ref="AD38:AE38"/>
    <mergeCell ref="AF38:AG38"/>
    <mergeCell ref="AF37:AG37"/>
    <mergeCell ref="AH37:AI37"/>
    <mergeCell ref="X37:Y37"/>
    <mergeCell ref="Z37:AA37"/>
    <mergeCell ref="AB37:AC37"/>
    <mergeCell ref="AD37:AE37"/>
    <mergeCell ref="AN38:AO38"/>
    <mergeCell ref="AL10:AT10"/>
    <mergeCell ref="AO17:AT17"/>
    <mergeCell ref="AU17:AX17"/>
    <mergeCell ref="AY17:BB17"/>
    <mergeCell ref="BC17:BG17"/>
    <mergeCell ref="AZ65:BG65"/>
    <mergeCell ref="D39:BG39"/>
    <mergeCell ref="BD37:BE37"/>
    <mergeCell ref="L38:M38"/>
    <mergeCell ref="N38:O38"/>
    <mergeCell ref="P38:Q38"/>
    <mergeCell ref="R38:S38"/>
    <mergeCell ref="L30:BG30"/>
    <mergeCell ref="BF32:BG32"/>
    <mergeCell ref="BF33:BG33"/>
    <mergeCell ref="BF34:BG34"/>
    <mergeCell ref="BF35:BG35"/>
    <mergeCell ref="BF36:BG36"/>
    <mergeCell ref="BD38:BE38"/>
    <mergeCell ref="AP38:AQ38"/>
    <mergeCell ref="AR38:AS38"/>
    <mergeCell ref="AX37:AY37"/>
    <mergeCell ref="AZ37:BA37"/>
    <mergeCell ref="BB37:BC37"/>
  </mergeCells>
  <phoneticPr fontId="51" type="noConversion"/>
  <dataValidations xWindow="918" yWindow="421" count="21">
    <dataValidation operator="lessThan" allowBlank="1" showInputMessage="1" showErrorMessage="1" errorTitle="ESPACIO EN BLANCO" error="DILIGENCIAR FECHA" prompt="Fecha en la que la ARL recibe el formulario de afiliación y/o traslado del empleador al Sistema General de Riesgos - SGRL." sqref="M4:Q4"/>
    <dataValidation allowBlank="1" showInputMessage="1" showErrorMessage="1" prompt="Afiliación primera vez corresponde a día calendario siguiente de la radicacion ante Colmena Seguros._x000a_Afiliación traslado corresponde al primer día del mes subsiguiente de la radicacion de la carta de traslado ante la anterior ARL" sqref="S4:X4"/>
    <dataValidation allowBlank="1" showInputMessage="1" showErrorMessage="1" promptTitle="campo exclusivo Colmena Seguros" prompt="número que se asigna en forma consecutiva a cada tramite" sqref="AA4:AG4"/>
    <dataValidation allowBlank="1" showInputMessage="1" showErrorMessage="1" promptTitle="campo exclusivo Colmena Seguros" prompt="Código de la sucursal" sqref="AV4:AZ4"/>
    <dataValidation allowBlank="1" showInputMessage="1" showErrorMessage="1" promptTitle="campo excliusivo Colmena Seguros" prompt="Ciudad y Departamento de la afiliación" sqref="BA3:BG3"/>
    <dataValidation allowBlank="1" showInputMessage="1" showErrorMessage="1" promptTitle="campo exclusivo Colmena Seguros" prompt="Nombre de la sucursal" sqref="BC4:BG4"/>
    <dataValidation allowBlank="1" showInputMessage="1" showErrorMessage="1" promptTitle="Dato Obligatorio" prompt="Primer Apellido: debe ser registrado en la casilla correspondiente, en forma idéntica a como aparecen en el documento de identificación." sqref="M13"/>
    <dataValidation allowBlank="1" showInputMessage="1" showErrorMessage="1" promptTitle="Dato Obligatorio" prompt="Primer Nombre: Debe ser registrado en la casilla correspondiente, en forma idéntica a como aparecen en el documento de identificación." sqref="AO13"/>
    <dataValidation allowBlank="1" showInputMessage="1" showErrorMessage="1" promptTitle="Dato Obligatorio" prompt="Es el número con el cual se identifica como persona única y debe registrarlo exactamente como figura en el documento de identificación." sqref="T14:U14"/>
    <dataValidation allowBlank="1" showInputMessage="1" showErrorMessage="1" prompt="Debe escribir la cuenta de correo institucional, inclusive los caracteres especiales (_,&quot;)" sqref="AY24 AY18"/>
    <dataValidation allowBlank="1" showInputMessage="1" showErrorMessage="1" prompt="Segundo Nombre: Debe ser registrado en la casilla correspondiente, en forma idéntica a como aparecen en el documento de identificación.." sqref="AY13:BG13"/>
    <dataValidation allowBlank="1" showInputMessage="1" showErrorMessage="1" prompt="Segundo Apellido: debe ser registrado en la casilla correspondiente, en forma idéntica a como aparecen en el documento de identificación." sqref="AB13:AN13"/>
    <dataValidation allowBlank="1" showInputMessage="1" showErrorMessage="1" prompt="Aplica cuando se registra una afiliación por primera vez al Sistema General de Riesgos Laborales - SGRL, en condición de empleador." sqref="L10:L11"/>
    <dataValidation allowBlank="1" showInputMessage="1" showErrorMessage="1" prompt="Aplica cuando se registra una solicitud de cambio de ARL por parte del empleador, en cumplimiento de las reglas definidas en las normas que rigen para este tramite." sqref="AD10 N11:O11"/>
    <dataValidation allowBlank="1" showInputMessage="1" showErrorMessage="1" prompt="Aplica cuando se registra la terminación de la afiliación del empleador con la ARL." sqref="W11"/>
    <dataValidation allowBlank="1" showInputMessage="1" showErrorMessage="1" promptTitle="Dato Obligatorio" prompt="Ingrese la información en la celda respectiva" sqref="M18:AA19 M24:AA25"/>
    <dataValidation allowBlank="1" showInputMessage="1" showErrorMessage="1" promptTitle="Dato Obligatorio" prompt="Identifique y marque con una equis (X) si está de acuerdo a la siguiente autorización." sqref="E52 E56 E54"/>
    <dataValidation allowBlank="1" showInputMessage="1" showErrorMessage="1" prompt="Adjunte la imagen de la firma diligital del representante legal de la empresa." sqref="D59"/>
    <dataValidation allowBlank="1" showInputMessage="1" showErrorMessage="1" promptTitle="Dato Obligatorio" prompt="Debe indicar el número de teléfono fijo o celular de la sede principal de la empresa." sqref="AF18 AF24 AO24 AO18"/>
    <dataValidation allowBlank="1" showInputMessage="1" showErrorMessage="1" prompt="Identifique y marque con una equis (X) si la selección corresponde" sqref="E42 E44 E46 E48 R42 R44 R46 R48 AC42 AC44 AC46 AQ42 AQ44 AQ46 AU28 AM28 AF28 AF25 AJ25 P22 K22 AJ19 AF19 E63 T63 AK63 AA22 AC48 AQ48 AZ48"/>
    <dataValidation type="list" allowBlank="1" showInputMessage="1" showErrorMessage="1" sqref="BC17">
      <formula1>"1-Fijo,2-Variable"</formula1>
    </dataValidation>
  </dataValidations>
  <pageMargins left="0.7" right="0.7" top="0.75" bottom="0.75" header="0.3" footer="0.3"/>
  <pageSetup paperSize="9" orientation="portrait" r:id="rId1"/>
  <ignoredErrors>
    <ignoredError sqref="AX10" unlockedFormula="1"/>
  </ignoredErrors>
  <drawing r:id="rId2"/>
  <legacyDrawing r:id="rId3"/>
  <extLst>
    <ext xmlns:x14="http://schemas.microsoft.com/office/spreadsheetml/2009/9/main" uri="{CCE6A557-97BC-4b89-ADB6-D9C93CAAB3DF}">
      <x14:dataValidations xmlns:xm="http://schemas.microsoft.com/office/excel/2006/main" xWindow="918" yWindow="421" count="4">
        <x14:dataValidation type="list" allowBlank="1" showInputMessage="1" showErrorMessage="1" prompt="seleccione según corresponda si es persona natural o persona jurídica.">
          <x14:formula1>
            <xm:f>'Instructivo Formulario Afili.'!$D$70:$D$71</xm:f>
          </x14:formula1>
          <xm:sqref>BC10:BF11</xm:sqref>
        </x14:dataValidation>
        <x14:dataValidation type="list" allowBlank="1" showInputMessage="1" showErrorMessage="1" prompt="Seleccione el código según corresponda la naturaleza jurídica de la empresa. Si requiere confirmación por favor diríjase a la hoja de instructivo formulario Afiliación.">
          <x14:formula1>
            <xm:f>'Instructivo Formulario Afili.'!$C$43:$C$47</xm:f>
          </x14:formula1>
          <xm:sqref>AG11</xm:sqref>
        </x14:dataValidation>
        <x14:dataValidation type="list" allowBlank="1" showInputMessage="1" showErrorMessage="1" promptTitle="Dato Obligatorio" prompt="Debe seleccionar el código del tipo de documento de identificación según corresponda de acuerdo con las siguientes opciones.Si requiere confirmación por favor diríjase a la hoja de instructivo formulario Afiliación.">
          <x14:formula1>
            <xm:f>Hoja1!$A$1:$A$10</xm:f>
          </x14:formula1>
          <xm:sqref>K14:L14</xm:sqref>
        </x14:dataValidation>
        <x14:dataValidation type="list" allowBlank="1" showInputMessage="1" showErrorMessage="1" prompt="Seleccione el código según corresponda la naturaleza jurídica de la empresa. Si requiere confirmación por favor diríjase a la hoja de instructivo formulario Afiliación.">
          <x14:formula1>
            <xm:f>'Instructivo Formulario Afili.'!$D$56</xm:f>
          </x14:formula1>
          <xm:sqref>AL10:AT10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O139"/>
  <sheetViews>
    <sheetView showGridLines="0" topLeftCell="A122" zoomScaleNormal="100" zoomScalePageLayoutView="156" workbookViewId="0">
      <selection activeCell="A144" sqref="A144"/>
    </sheetView>
  </sheetViews>
  <sheetFormatPr baseColWidth="10" defaultColWidth="10.85546875" defaultRowHeight="15"/>
  <cols>
    <col min="1" max="1" width="4.7109375" style="15" customWidth="1"/>
    <col min="2" max="2" width="10.5703125" style="15" customWidth="1"/>
    <col min="3" max="6" width="10.85546875" style="15"/>
    <col min="7" max="7" width="20" style="15" customWidth="1"/>
    <col min="8" max="8" width="15.42578125" style="15" customWidth="1"/>
    <col min="9" max="10" width="10.85546875" style="15"/>
    <col min="11" max="11" width="64" style="94" bestFit="1" customWidth="1"/>
    <col min="12" max="13" width="10.85546875" style="94"/>
    <col min="14" max="16384" width="10.85546875" style="15"/>
  </cols>
  <sheetData>
    <row r="1" spans="1:10" ht="33.950000000000003" customHeight="1">
      <c r="A1" s="1128" t="s">
        <v>2485</v>
      </c>
      <c r="B1" s="1128"/>
      <c r="C1" s="1128"/>
      <c r="D1" s="1128"/>
      <c r="E1" s="1128"/>
      <c r="F1" s="1128"/>
      <c r="G1" s="1128"/>
      <c r="H1" s="1128"/>
      <c r="I1" s="1"/>
      <c r="J1" s="1"/>
    </row>
    <row r="2" spans="1:10">
      <c r="A2" s="479" t="s">
        <v>195</v>
      </c>
      <c r="B2" s="479"/>
      <c r="C2" s="479"/>
      <c r="D2" s="479"/>
      <c r="E2" s="479"/>
      <c r="F2" s="479"/>
      <c r="G2" s="479"/>
      <c r="H2" s="479"/>
      <c r="I2" s="479"/>
      <c r="J2" s="479"/>
    </row>
    <row r="3" spans="1:10" ht="9.75" customHeight="1"/>
    <row r="4" spans="1:10" ht="44.25" customHeight="1">
      <c r="A4" s="757" t="s">
        <v>278</v>
      </c>
      <c r="B4" s="757"/>
      <c r="C4" s="757"/>
      <c r="D4" s="757"/>
      <c r="E4" s="757"/>
      <c r="F4" s="757"/>
      <c r="G4" s="757"/>
      <c r="H4" s="757"/>
      <c r="I4" s="757"/>
      <c r="J4" s="757"/>
    </row>
    <row r="5" spans="1:10" ht="10.5" customHeight="1"/>
    <row r="6" spans="1:10">
      <c r="A6" s="1" t="s">
        <v>273</v>
      </c>
    </row>
    <row r="7" spans="1:10" ht="10.5" customHeight="1">
      <c r="A7" s="1"/>
    </row>
    <row r="8" spans="1:10">
      <c r="A8" s="1" t="s">
        <v>118</v>
      </c>
    </row>
    <row r="9" spans="1:10">
      <c r="A9" s="1"/>
    </row>
    <row r="10" spans="1:10">
      <c r="A10" s="1"/>
    </row>
    <row r="11" spans="1:10">
      <c r="A11" s="758" t="s">
        <v>5</v>
      </c>
      <c r="B11" s="758"/>
      <c r="C11" s="758"/>
      <c r="D11" s="758"/>
      <c r="E11" s="758"/>
      <c r="F11" s="758"/>
      <c r="G11" s="758"/>
      <c r="H11" s="758"/>
      <c r="I11" s="758"/>
      <c r="J11" s="758"/>
    </row>
    <row r="12" spans="1:10">
      <c r="A12" s="1"/>
    </row>
    <row r="13" spans="1:10" ht="69" customHeight="1">
      <c r="A13" s="759" t="s">
        <v>281</v>
      </c>
      <c r="B13" s="759"/>
      <c r="C13" s="759"/>
      <c r="D13" s="759"/>
      <c r="E13" s="759"/>
      <c r="F13" s="759"/>
      <c r="G13" s="759"/>
      <c r="H13" s="759"/>
      <c r="I13" s="759"/>
      <c r="J13" s="759"/>
    </row>
    <row r="14" spans="1:10">
      <c r="A14" s="1"/>
      <c r="B14" s="1" t="s">
        <v>2486</v>
      </c>
    </row>
    <row r="15" spans="1:10" ht="12.75" customHeight="1">
      <c r="A15" s="1"/>
      <c r="B15" s="1"/>
    </row>
    <row r="16" spans="1:10" ht="45.75" customHeight="1">
      <c r="A16" s="1"/>
      <c r="B16" s="17" t="s">
        <v>119</v>
      </c>
      <c r="C16" s="756" t="s">
        <v>2487</v>
      </c>
      <c r="D16" s="756"/>
      <c r="E16" s="756"/>
      <c r="F16" s="756"/>
      <c r="G16" s="756"/>
      <c r="H16" s="756"/>
      <c r="I16" s="756"/>
      <c r="J16" s="756"/>
    </row>
    <row r="17" spans="1:15" ht="42.75" customHeight="1">
      <c r="A17" s="1"/>
      <c r="B17" s="17" t="s">
        <v>120</v>
      </c>
      <c r="C17" s="756" t="s">
        <v>2488</v>
      </c>
      <c r="D17" s="756"/>
      <c r="E17" s="756"/>
      <c r="F17" s="756"/>
      <c r="G17" s="756"/>
      <c r="H17" s="756"/>
      <c r="I17" s="756"/>
      <c r="J17" s="756"/>
    </row>
    <row r="18" spans="1:15" ht="12.75" customHeight="1">
      <c r="A18" s="1"/>
    </row>
    <row r="19" spans="1:15" ht="28.5" customHeight="1">
      <c r="A19" s="1"/>
      <c r="B19" s="748" t="s">
        <v>2490</v>
      </c>
      <c r="C19" s="748"/>
      <c r="D19" s="748"/>
      <c r="E19" s="748"/>
      <c r="F19" s="748"/>
      <c r="G19" s="748"/>
      <c r="H19" s="748"/>
      <c r="I19" s="748"/>
    </row>
    <row r="20" spans="1:15" ht="12.75" customHeight="1">
      <c r="A20" s="1"/>
    </row>
    <row r="21" spans="1:15" ht="112.5" customHeight="1">
      <c r="A21" s="1"/>
      <c r="B21" s="1122" t="s">
        <v>2603</v>
      </c>
      <c r="C21" s="1122"/>
      <c r="D21" s="1122"/>
      <c r="E21" s="1122"/>
      <c r="F21" s="1122"/>
      <c r="G21" s="1122"/>
      <c r="H21" s="1122"/>
      <c r="I21" s="1122"/>
      <c r="J21" s="1122"/>
    </row>
    <row r="22" spans="1:15" ht="12.75" customHeight="1">
      <c r="A22" s="1"/>
    </row>
    <row r="23" spans="1:15" ht="33" customHeight="1">
      <c r="B23" s="1129" t="s">
        <v>2552</v>
      </c>
      <c r="C23" s="1129"/>
      <c r="D23" s="1129"/>
      <c r="E23" s="1129"/>
      <c r="F23" s="1129"/>
      <c r="G23" s="1129"/>
      <c r="H23" s="1129"/>
      <c r="I23" s="1129"/>
    </row>
    <row r="24" spans="1:15" ht="35.25" customHeight="1">
      <c r="B24" s="757" t="s">
        <v>2491</v>
      </c>
      <c r="C24" s="757"/>
      <c r="D24" s="757"/>
      <c r="E24" s="757"/>
      <c r="F24" s="757"/>
      <c r="G24" s="757"/>
      <c r="H24" s="757"/>
      <c r="I24" s="757"/>
      <c r="J24" s="757"/>
    </row>
    <row r="26" spans="1:15">
      <c r="A26" s="479" t="s">
        <v>291</v>
      </c>
      <c r="B26" s="479"/>
      <c r="C26" s="479"/>
      <c r="D26" s="479"/>
      <c r="E26" s="479"/>
      <c r="F26" s="479"/>
      <c r="G26" s="479"/>
      <c r="H26" s="479"/>
      <c r="I26" s="479"/>
      <c r="J26" s="479"/>
    </row>
    <row r="27" spans="1:15">
      <c r="N27" s="94"/>
      <c r="O27" s="94"/>
    </row>
    <row r="28" spans="1:15">
      <c r="C28" s="35" t="s">
        <v>11</v>
      </c>
      <c r="D28" s="747" t="s">
        <v>291</v>
      </c>
      <c r="E28" s="747"/>
      <c r="F28" s="747"/>
      <c r="G28" s="747"/>
      <c r="H28" s="747"/>
      <c r="K28" s="741" t="s">
        <v>175</v>
      </c>
      <c r="L28" s="741"/>
      <c r="M28" s="741"/>
      <c r="N28" s="741"/>
      <c r="O28" s="741"/>
    </row>
    <row r="29" spans="1:15">
      <c r="C29" s="18" t="s">
        <v>128</v>
      </c>
      <c r="D29" s="744" t="s">
        <v>2489</v>
      </c>
      <c r="E29" s="745"/>
      <c r="F29" s="745"/>
      <c r="G29" s="745"/>
      <c r="H29" s="746"/>
      <c r="K29" s="742" t="s">
        <v>173</v>
      </c>
      <c r="L29" s="742"/>
      <c r="M29" s="742"/>
      <c r="N29" s="742"/>
      <c r="O29" s="742"/>
    </row>
    <row r="30" spans="1:15">
      <c r="C30" s="437"/>
    </row>
    <row r="32" spans="1:15">
      <c r="A32" s="758" t="s">
        <v>2456</v>
      </c>
      <c r="B32" s="758"/>
      <c r="C32" s="758"/>
      <c r="D32" s="758"/>
      <c r="E32" s="758"/>
      <c r="F32" s="758"/>
      <c r="G32" s="758"/>
      <c r="H32" s="758"/>
      <c r="I32" s="758"/>
      <c r="J32" s="758"/>
    </row>
    <row r="34" spans="1:10" ht="94.5" customHeight="1">
      <c r="B34" s="748" t="s">
        <v>2492</v>
      </c>
      <c r="C34" s="748"/>
      <c r="D34" s="748"/>
      <c r="E34" s="748"/>
      <c r="F34" s="748"/>
      <c r="G34" s="748"/>
      <c r="H34" s="748"/>
      <c r="I34" s="748"/>
    </row>
    <row r="36" spans="1:10" ht="32.25" customHeight="1">
      <c r="B36" s="748" t="s">
        <v>2604</v>
      </c>
      <c r="C36" s="748"/>
      <c r="D36" s="748"/>
      <c r="E36" s="748"/>
      <c r="F36" s="748"/>
      <c r="G36" s="748"/>
      <c r="H36" s="748"/>
      <c r="I36" s="748"/>
    </row>
    <row r="38" spans="1:10">
      <c r="A38" s="479" t="s">
        <v>299</v>
      </c>
      <c r="B38" s="479"/>
      <c r="C38" s="479"/>
      <c r="D38" s="479"/>
      <c r="E38" s="479"/>
      <c r="F38" s="479"/>
      <c r="G38" s="479"/>
      <c r="H38" s="479"/>
      <c r="I38" s="479"/>
      <c r="J38" s="479"/>
    </row>
    <row r="40" spans="1:10">
      <c r="C40" s="35" t="s">
        <v>11</v>
      </c>
      <c r="D40" s="747" t="s">
        <v>299</v>
      </c>
      <c r="E40" s="747"/>
      <c r="F40" s="747"/>
      <c r="G40" s="747"/>
      <c r="H40" s="747"/>
    </row>
    <row r="41" spans="1:10" ht="41.25" customHeight="1">
      <c r="C41" s="19" t="s">
        <v>71</v>
      </c>
      <c r="D41" s="761" t="s">
        <v>650</v>
      </c>
      <c r="E41" s="762"/>
      <c r="F41" s="762"/>
      <c r="G41" s="762"/>
      <c r="H41" s="763"/>
    </row>
    <row r="42" spans="1:10" ht="41.25" customHeight="1">
      <c r="C42" s="19" t="s">
        <v>61</v>
      </c>
      <c r="D42" s="761" t="s">
        <v>301</v>
      </c>
      <c r="E42" s="762"/>
      <c r="F42" s="762"/>
      <c r="G42" s="762"/>
      <c r="H42" s="763"/>
    </row>
    <row r="43" spans="1:10" ht="79.5" customHeight="1">
      <c r="C43" s="19" t="s">
        <v>63</v>
      </c>
      <c r="D43" s="761" t="s">
        <v>302</v>
      </c>
      <c r="E43" s="762"/>
      <c r="F43" s="762"/>
      <c r="G43" s="762"/>
      <c r="H43" s="763"/>
    </row>
    <row r="44" spans="1:10" ht="64.5" customHeight="1">
      <c r="C44" s="19" t="s">
        <v>65</v>
      </c>
      <c r="D44" s="761" t="s">
        <v>303</v>
      </c>
      <c r="E44" s="762"/>
      <c r="F44" s="762"/>
      <c r="G44" s="762"/>
      <c r="H44" s="763"/>
    </row>
    <row r="45" spans="1:10" ht="56.25" customHeight="1">
      <c r="C45" s="20" t="s">
        <v>67</v>
      </c>
      <c r="D45" s="761" t="s">
        <v>304</v>
      </c>
      <c r="E45" s="762"/>
      <c r="F45" s="762"/>
      <c r="G45" s="762"/>
      <c r="H45" s="763"/>
    </row>
    <row r="46" spans="1:10" ht="80.25" customHeight="1">
      <c r="C46" s="19" t="s">
        <v>69</v>
      </c>
      <c r="D46" s="761" t="s">
        <v>305</v>
      </c>
      <c r="E46" s="762"/>
      <c r="F46" s="762"/>
      <c r="G46" s="762"/>
      <c r="H46" s="763"/>
    </row>
    <row r="47" spans="1:10" ht="51.75" customHeight="1">
      <c r="C47" s="19" t="s">
        <v>70</v>
      </c>
      <c r="D47" s="1121" t="s">
        <v>306</v>
      </c>
      <c r="E47" s="1121"/>
      <c r="F47" s="1121"/>
      <c r="G47" s="1121"/>
      <c r="H47" s="1121"/>
    </row>
    <row r="48" spans="1:10" ht="120" customHeight="1">
      <c r="C48" s="19" t="s">
        <v>648</v>
      </c>
      <c r="D48" s="1121" t="s">
        <v>2530</v>
      </c>
      <c r="E48" s="1121"/>
      <c r="F48" s="1121"/>
      <c r="G48" s="1121"/>
      <c r="H48" s="1121"/>
    </row>
    <row r="49" spans="1:13" ht="14.45" customHeight="1">
      <c r="B49" s="748" t="s">
        <v>2605</v>
      </c>
      <c r="C49" s="748"/>
      <c r="D49" s="748"/>
      <c r="E49" s="748"/>
      <c r="F49" s="748"/>
      <c r="G49" s="748"/>
      <c r="H49" s="748"/>
      <c r="I49" s="748"/>
    </row>
    <row r="50" spans="1:13">
      <c r="B50" s="748"/>
      <c r="C50" s="748"/>
      <c r="D50" s="748"/>
      <c r="E50" s="748"/>
      <c r="F50" s="748"/>
      <c r="G50" s="748"/>
      <c r="H50" s="748"/>
      <c r="I50" s="748"/>
    </row>
    <row r="51" spans="1:13">
      <c r="B51" s="748" t="s">
        <v>2606</v>
      </c>
      <c r="C51" s="748"/>
      <c r="D51" s="748"/>
      <c r="E51" s="748"/>
      <c r="F51" s="748"/>
      <c r="G51" s="748"/>
      <c r="H51" s="748"/>
      <c r="I51" s="748"/>
    </row>
    <row r="52" spans="1:13">
      <c r="B52" s="748"/>
      <c r="C52" s="748"/>
      <c r="D52" s="748"/>
      <c r="E52" s="748"/>
      <c r="F52" s="748"/>
      <c r="G52" s="748"/>
      <c r="H52" s="748"/>
      <c r="I52" s="748"/>
    </row>
    <row r="53" spans="1:13">
      <c r="B53" s="748" t="s">
        <v>2607</v>
      </c>
      <c r="C53" s="748"/>
      <c r="D53" s="748"/>
      <c r="E53" s="748"/>
      <c r="F53" s="748"/>
      <c r="G53" s="748"/>
      <c r="H53" s="748"/>
      <c r="I53" s="748"/>
    </row>
    <row r="54" spans="1:13">
      <c r="B54" s="748"/>
      <c r="C54" s="748"/>
      <c r="D54" s="748"/>
      <c r="E54" s="748"/>
      <c r="F54" s="748"/>
      <c r="G54" s="748"/>
      <c r="H54" s="748"/>
      <c r="I54" s="748"/>
    </row>
    <row r="55" spans="1:13">
      <c r="B55" s="461"/>
      <c r="C55" s="461"/>
      <c r="D55" s="461"/>
      <c r="E55" s="461"/>
      <c r="F55" s="461"/>
      <c r="G55" s="461"/>
      <c r="H55" s="461"/>
      <c r="I55" s="461"/>
    </row>
    <row r="56" spans="1:13">
      <c r="A56" s="758" t="s">
        <v>19</v>
      </c>
      <c r="B56" s="758"/>
      <c r="C56" s="758"/>
      <c r="D56" s="758"/>
      <c r="E56" s="758"/>
      <c r="F56" s="758"/>
      <c r="G56" s="758"/>
      <c r="H56" s="758"/>
      <c r="I56" s="758"/>
      <c r="J56" s="758"/>
    </row>
    <row r="59" spans="1:13" s="7" customFormat="1">
      <c r="B59" s="1124" t="s">
        <v>2493</v>
      </c>
      <c r="C59" s="1124"/>
      <c r="D59" s="1124"/>
      <c r="E59" s="1124"/>
      <c r="F59" s="1124"/>
      <c r="G59" s="1124"/>
      <c r="H59" s="1124"/>
      <c r="I59" s="1124"/>
      <c r="J59" s="1124"/>
      <c r="K59" s="398"/>
      <c r="L59" s="398"/>
      <c r="M59" s="398"/>
    </row>
    <row r="60" spans="1:13" ht="33.75" customHeight="1">
      <c r="B60" s="759" t="s">
        <v>2494</v>
      </c>
      <c r="C60" s="759"/>
      <c r="D60" s="759"/>
      <c r="E60" s="759"/>
      <c r="F60" s="759"/>
      <c r="G60" s="759"/>
      <c r="H60" s="759"/>
      <c r="I60" s="759"/>
    </row>
    <row r="61" spans="1:13">
      <c r="B61" s="15" t="s">
        <v>2608</v>
      </c>
    </row>
    <row r="62" spans="1:13">
      <c r="B62" s="15" t="s">
        <v>2609</v>
      </c>
    </row>
    <row r="63" spans="1:13" ht="144" customHeight="1">
      <c r="B63" s="759" t="s">
        <v>2611</v>
      </c>
      <c r="C63" s="759"/>
      <c r="D63" s="759"/>
      <c r="E63" s="759"/>
      <c r="F63" s="759"/>
      <c r="G63" s="759"/>
      <c r="H63" s="759"/>
      <c r="I63" s="759"/>
      <c r="J63" s="759"/>
    </row>
    <row r="64" spans="1:13" ht="63" customHeight="1">
      <c r="B64" s="1125" t="s">
        <v>2610</v>
      </c>
      <c r="C64" s="1125"/>
      <c r="D64" s="1125"/>
      <c r="E64" s="1125"/>
      <c r="F64" s="1125"/>
      <c r="G64" s="1125"/>
      <c r="H64" s="1125"/>
      <c r="I64" s="1125"/>
      <c r="J64" s="1125"/>
    </row>
    <row r="66" spans="1:13">
      <c r="A66" s="758" t="s">
        <v>2481</v>
      </c>
      <c r="B66" s="758"/>
      <c r="C66" s="758"/>
      <c r="D66" s="758"/>
      <c r="E66" s="758"/>
      <c r="F66" s="758"/>
      <c r="G66" s="758"/>
      <c r="H66" s="758"/>
      <c r="I66" s="758"/>
      <c r="J66" s="758"/>
    </row>
    <row r="68" spans="1:13" s="21" customFormat="1" ht="15" customHeight="1">
      <c r="B68" s="1048" t="s">
        <v>2498</v>
      </c>
      <c r="C68" s="1048"/>
      <c r="D68" s="1048"/>
      <c r="E68" s="1048"/>
      <c r="F68" s="1048"/>
      <c r="G68" s="1048"/>
      <c r="H68" s="1048"/>
      <c r="I68" s="401"/>
      <c r="K68" s="97"/>
      <c r="L68" s="97"/>
      <c r="M68" s="97"/>
    </row>
    <row r="69" spans="1:13" ht="30.75" customHeight="1">
      <c r="B69" s="19" t="s">
        <v>119</v>
      </c>
      <c r="C69" s="1127" t="s">
        <v>2495</v>
      </c>
      <c r="D69" s="1127"/>
      <c r="E69" s="1127"/>
      <c r="F69" s="1127"/>
      <c r="G69" s="1127"/>
      <c r="H69" s="1127"/>
      <c r="I69" s="1127"/>
      <c r="J69" s="1127"/>
    </row>
    <row r="70" spans="1:13" ht="30.75" customHeight="1">
      <c r="B70" s="19" t="s">
        <v>120</v>
      </c>
      <c r="C70" s="1121" t="s">
        <v>2496</v>
      </c>
      <c r="D70" s="1121"/>
      <c r="E70" s="1121"/>
      <c r="F70" s="1121"/>
      <c r="G70" s="1121"/>
      <c r="H70" s="1121"/>
      <c r="I70" s="1121"/>
      <c r="J70" s="1121"/>
    </row>
    <row r="71" spans="1:13" ht="93.75" customHeight="1">
      <c r="B71" s="19" t="s">
        <v>121</v>
      </c>
      <c r="C71" s="1121" t="s">
        <v>2531</v>
      </c>
      <c r="D71" s="1121"/>
      <c r="E71" s="1121"/>
      <c r="F71" s="1121"/>
      <c r="G71" s="1121"/>
      <c r="H71" s="1121"/>
      <c r="I71" s="1121"/>
      <c r="J71" s="1121"/>
    </row>
    <row r="72" spans="1:13" ht="93.75" customHeight="1">
      <c r="B72" s="19" t="s">
        <v>2533</v>
      </c>
      <c r="C72" s="1121" t="s">
        <v>2532</v>
      </c>
      <c r="D72" s="1121"/>
      <c r="E72" s="1121"/>
      <c r="F72" s="1121"/>
      <c r="G72" s="1121"/>
      <c r="H72" s="1121"/>
      <c r="I72" s="1121"/>
      <c r="J72" s="1121"/>
    </row>
    <row r="73" spans="1:13" ht="15" customHeight="1">
      <c r="B73" s="402"/>
      <c r="C73" s="403"/>
      <c r="D73" s="403"/>
      <c r="E73" s="403"/>
      <c r="F73" s="403"/>
      <c r="G73" s="403"/>
      <c r="H73" s="403"/>
    </row>
    <row r="74" spans="1:13" s="21" customFormat="1" ht="42" customHeight="1">
      <c r="B74" s="1126" t="s">
        <v>2499</v>
      </c>
      <c r="C74" s="1126"/>
      <c r="D74" s="1126"/>
      <c r="E74" s="1126"/>
      <c r="F74" s="1126"/>
      <c r="G74" s="1126"/>
      <c r="H74" s="1126"/>
      <c r="I74" s="1126"/>
      <c r="J74" s="1126"/>
      <c r="K74" s="97"/>
      <c r="L74" s="97"/>
      <c r="M74" s="97"/>
    </row>
    <row r="75" spans="1:13" s="21" customFormat="1" ht="42" customHeight="1">
      <c r="B75" s="1126" t="s">
        <v>2497</v>
      </c>
      <c r="C75" s="1126"/>
      <c r="D75" s="1126"/>
      <c r="E75" s="1126"/>
      <c r="F75" s="1126"/>
      <c r="G75" s="1126"/>
      <c r="H75" s="1126"/>
      <c r="I75" s="1126"/>
      <c r="J75" s="1126"/>
      <c r="K75" s="97"/>
      <c r="L75" s="97"/>
      <c r="M75" s="97"/>
    </row>
    <row r="76" spans="1:13">
      <c r="E76" s="1" t="s">
        <v>135</v>
      </c>
    </row>
    <row r="78" spans="1:13">
      <c r="D78" s="35" t="s">
        <v>164</v>
      </c>
      <c r="E78" s="747" t="s">
        <v>135</v>
      </c>
      <c r="F78" s="747"/>
    </row>
    <row r="79" spans="1:13">
      <c r="D79" s="16" t="s">
        <v>26</v>
      </c>
      <c r="E79" s="772" t="s">
        <v>136</v>
      </c>
      <c r="F79" s="772"/>
    </row>
    <row r="80" spans="1:13">
      <c r="D80" s="16" t="s">
        <v>27</v>
      </c>
      <c r="E80" s="772" t="s">
        <v>137</v>
      </c>
      <c r="F80" s="772"/>
    </row>
    <row r="81" spans="2:10">
      <c r="D81" s="16" t="s">
        <v>28</v>
      </c>
      <c r="E81" s="772" t="s">
        <v>138</v>
      </c>
      <c r="F81" s="772"/>
    </row>
    <row r="82" spans="2:10">
      <c r="D82" s="16" t="s">
        <v>29</v>
      </c>
      <c r="E82" s="772" t="s">
        <v>139</v>
      </c>
      <c r="F82" s="772"/>
    </row>
    <row r="83" spans="2:10">
      <c r="D83" s="16" t="s">
        <v>30</v>
      </c>
      <c r="E83" s="772" t="s">
        <v>140</v>
      </c>
      <c r="F83" s="772"/>
    </row>
    <row r="85" spans="2:10" ht="63" customHeight="1">
      <c r="B85" s="1125" t="s">
        <v>2500</v>
      </c>
      <c r="C85" s="1125"/>
      <c r="D85" s="1125"/>
      <c r="E85" s="1125"/>
      <c r="F85" s="1125"/>
      <c r="G85" s="1125"/>
      <c r="H85" s="1125"/>
      <c r="I85" s="1125"/>
      <c r="J85" s="1125"/>
    </row>
    <row r="87" spans="2:10">
      <c r="B87" s="15" t="s">
        <v>2106</v>
      </c>
    </row>
    <row r="88" spans="2:10">
      <c r="B88" s="15" t="s">
        <v>2501</v>
      </c>
    </row>
    <row r="89" spans="2:10">
      <c r="B89" s="15" t="s">
        <v>2502</v>
      </c>
    </row>
    <row r="90" spans="2:10">
      <c r="B90" s="15" t="s">
        <v>2503</v>
      </c>
    </row>
    <row r="92" spans="2:10">
      <c r="D92" s="16" t="s">
        <v>2105</v>
      </c>
      <c r="E92" s="772" t="s">
        <v>2506</v>
      </c>
      <c r="F92" s="772"/>
    </row>
    <row r="93" spans="2:10">
      <c r="D93" s="16" t="s">
        <v>2504</v>
      </c>
      <c r="E93" s="772" t="s">
        <v>39</v>
      </c>
      <c r="F93" s="772"/>
    </row>
    <row r="94" spans="2:10">
      <c r="D94" s="16" t="s">
        <v>2505</v>
      </c>
      <c r="E94" s="772" t="s">
        <v>40</v>
      </c>
      <c r="F94" s="772"/>
    </row>
    <row r="96" spans="2:10">
      <c r="B96" s="1" t="s">
        <v>2507</v>
      </c>
    </row>
    <row r="98" spans="1:14">
      <c r="A98" s="758" t="s">
        <v>2480</v>
      </c>
      <c r="B98" s="758"/>
      <c r="C98" s="758"/>
      <c r="D98" s="758"/>
      <c r="E98" s="758"/>
      <c r="F98" s="758"/>
      <c r="G98" s="758"/>
      <c r="H98" s="758"/>
      <c r="I98" s="758"/>
      <c r="J98" s="758"/>
    </row>
    <row r="100" spans="1:14">
      <c r="B100" s="1" t="s">
        <v>2508</v>
      </c>
    </row>
    <row r="102" spans="1:14" ht="27" customHeight="1">
      <c r="B102" s="404">
        <v>1</v>
      </c>
      <c r="C102" s="1123" t="s">
        <v>2509</v>
      </c>
      <c r="D102" s="1123"/>
      <c r="E102" s="1123"/>
      <c r="F102" s="460">
        <v>10</v>
      </c>
      <c r="G102" s="1123" t="s">
        <v>2514</v>
      </c>
      <c r="H102" s="1123"/>
      <c r="I102" s="1123"/>
      <c r="K102" s="471"/>
      <c r="L102" s="472"/>
      <c r="M102" s="472"/>
      <c r="N102" s="472"/>
    </row>
    <row r="103" spans="1:14" ht="27" customHeight="1">
      <c r="B103" s="404">
        <v>2</v>
      </c>
      <c r="C103" s="1123" t="s">
        <v>477</v>
      </c>
      <c r="D103" s="1123"/>
      <c r="E103" s="1123"/>
      <c r="F103" s="460">
        <v>11</v>
      </c>
      <c r="G103" s="1123" t="s">
        <v>2515</v>
      </c>
      <c r="H103" s="1123"/>
      <c r="I103" s="1123"/>
      <c r="K103" s="472"/>
      <c r="L103" s="472"/>
      <c r="M103" s="472"/>
      <c r="N103" s="472"/>
    </row>
    <row r="104" spans="1:14" ht="27" customHeight="1">
      <c r="B104" s="404">
        <v>3</v>
      </c>
      <c r="C104" s="1123" t="s">
        <v>2510</v>
      </c>
      <c r="D104" s="1123"/>
      <c r="E104" s="1123"/>
      <c r="F104" s="460">
        <v>12</v>
      </c>
      <c r="G104" s="1123" t="s">
        <v>2596</v>
      </c>
      <c r="H104" s="1123"/>
      <c r="I104" s="1123"/>
      <c r="K104" s="472"/>
      <c r="L104" s="472"/>
      <c r="M104" s="472"/>
      <c r="N104" s="472"/>
    </row>
    <row r="105" spans="1:14" ht="33.75" customHeight="1">
      <c r="B105" s="404">
        <v>4</v>
      </c>
      <c r="C105" s="1123" t="s">
        <v>2511</v>
      </c>
      <c r="D105" s="1123"/>
      <c r="E105" s="1123"/>
      <c r="F105" s="460">
        <v>13</v>
      </c>
      <c r="G105" s="1123" t="s">
        <v>2589</v>
      </c>
      <c r="H105" s="1123"/>
      <c r="I105" s="1123"/>
      <c r="K105" s="472"/>
      <c r="L105" s="472"/>
      <c r="M105" s="472"/>
      <c r="N105" s="472"/>
    </row>
    <row r="106" spans="1:14" ht="44.25" customHeight="1">
      <c r="B106" s="404">
        <v>5</v>
      </c>
      <c r="C106" s="1123" t="s">
        <v>2601</v>
      </c>
      <c r="D106" s="1123"/>
      <c r="E106" s="1123"/>
      <c r="F106" s="460">
        <v>14</v>
      </c>
      <c r="G106" s="1123" t="s">
        <v>2599</v>
      </c>
      <c r="H106" s="1123"/>
      <c r="I106" s="1123"/>
      <c r="K106" s="472"/>
      <c r="L106" s="472"/>
      <c r="M106" s="472"/>
      <c r="N106" s="472"/>
    </row>
    <row r="107" spans="1:14" ht="44.25" customHeight="1">
      <c r="B107" s="404">
        <v>6</v>
      </c>
      <c r="C107" s="1123" t="s">
        <v>2597</v>
      </c>
      <c r="D107" s="1123"/>
      <c r="E107" s="1123"/>
      <c r="F107" s="460">
        <v>15</v>
      </c>
      <c r="G107" s="1123" t="s">
        <v>2598</v>
      </c>
      <c r="H107" s="1123"/>
      <c r="I107" s="1123"/>
      <c r="K107" s="472"/>
      <c r="L107" s="472"/>
      <c r="M107" s="472"/>
      <c r="N107" s="472"/>
    </row>
    <row r="108" spans="1:14" ht="78.75" customHeight="1">
      <c r="B108" s="404">
        <v>7</v>
      </c>
      <c r="C108" s="1123" t="s">
        <v>2588</v>
      </c>
      <c r="D108" s="1123"/>
      <c r="E108" s="1123"/>
      <c r="F108" s="460">
        <v>16</v>
      </c>
      <c r="G108" s="1123" t="s">
        <v>521</v>
      </c>
      <c r="H108" s="1123"/>
      <c r="I108" s="1123"/>
      <c r="K108" s="472"/>
      <c r="L108" s="472"/>
      <c r="M108" s="472"/>
      <c r="N108" s="472"/>
    </row>
    <row r="109" spans="1:14" ht="27" customHeight="1">
      <c r="B109" s="404">
        <v>8</v>
      </c>
      <c r="C109" s="1123" t="s">
        <v>2512</v>
      </c>
      <c r="D109" s="1123"/>
      <c r="E109" s="1123"/>
      <c r="F109" s="460">
        <v>17</v>
      </c>
      <c r="G109" s="1123" t="s">
        <v>2590</v>
      </c>
      <c r="H109" s="1123"/>
      <c r="I109" s="1123"/>
      <c r="K109" s="470"/>
      <c r="L109" s="470"/>
      <c r="M109" s="470"/>
      <c r="N109" s="470"/>
    </row>
    <row r="110" spans="1:14" ht="27" customHeight="1">
      <c r="B110" s="404">
        <v>9</v>
      </c>
      <c r="C110" s="1123" t="s">
        <v>2513</v>
      </c>
      <c r="D110" s="1123"/>
      <c r="E110" s="1123"/>
      <c r="F110" s="460"/>
      <c r="G110" s="1123"/>
      <c r="H110" s="1123"/>
      <c r="I110" s="1123"/>
      <c r="K110" s="470"/>
      <c r="L110" s="470"/>
      <c r="M110" s="470"/>
      <c r="N110" s="470"/>
    </row>
    <row r="111" spans="1:14" ht="27" customHeight="1">
      <c r="F111" s="458"/>
      <c r="G111" s="459"/>
      <c r="H111" s="459"/>
      <c r="I111" s="459"/>
      <c r="K111" s="470"/>
      <c r="L111" s="470"/>
      <c r="M111" s="470"/>
      <c r="N111" s="470"/>
    </row>
    <row r="114" spans="1:14">
      <c r="A114" s="758" t="s">
        <v>2482</v>
      </c>
      <c r="B114" s="758"/>
      <c r="C114" s="758"/>
      <c r="D114" s="758"/>
      <c r="E114" s="758"/>
      <c r="F114" s="758"/>
      <c r="G114" s="758"/>
      <c r="H114" s="758"/>
      <c r="I114" s="758"/>
      <c r="J114" s="758"/>
    </row>
    <row r="116" spans="1:14">
      <c r="B116" s="15" t="s">
        <v>344</v>
      </c>
      <c r="K116" s="471"/>
      <c r="L116" s="472"/>
      <c r="M116" s="472"/>
      <c r="N116" s="472"/>
    </row>
    <row r="117" spans="1:14">
      <c r="K117" s="472"/>
      <c r="L117" s="472"/>
      <c r="M117" s="472"/>
      <c r="N117" s="472"/>
    </row>
    <row r="118" spans="1:14" s="21" customFormat="1" ht="42" customHeight="1">
      <c r="B118" s="760" t="s">
        <v>2591</v>
      </c>
      <c r="C118" s="760"/>
      <c r="D118" s="760"/>
      <c r="E118" s="760"/>
      <c r="F118" s="760"/>
      <c r="G118" s="760"/>
      <c r="H118" s="760"/>
      <c r="I118" s="760"/>
      <c r="K118" s="472"/>
      <c r="L118" s="472"/>
      <c r="M118" s="472"/>
      <c r="N118" s="472"/>
    </row>
    <row r="119" spans="1:14">
      <c r="K119" s="472"/>
      <c r="L119" s="472"/>
      <c r="M119" s="472"/>
      <c r="N119" s="472"/>
    </row>
    <row r="120" spans="1:14" s="21" customFormat="1" ht="42" customHeight="1">
      <c r="B120" s="760" t="s">
        <v>346</v>
      </c>
      <c r="C120" s="760"/>
      <c r="D120" s="760"/>
      <c r="E120" s="760"/>
      <c r="F120" s="760"/>
      <c r="G120" s="760"/>
      <c r="H120" s="760"/>
      <c r="I120" s="760"/>
      <c r="K120" s="472"/>
      <c r="L120" s="472"/>
      <c r="M120" s="472"/>
      <c r="N120" s="472"/>
    </row>
    <row r="121" spans="1:14">
      <c r="K121" s="472"/>
      <c r="L121" s="472"/>
      <c r="M121" s="472"/>
      <c r="N121" s="472"/>
    </row>
    <row r="122" spans="1:14" s="21" customFormat="1" ht="42" customHeight="1">
      <c r="B122" s="760" t="s">
        <v>347</v>
      </c>
      <c r="C122" s="760"/>
      <c r="D122" s="760"/>
      <c r="E122" s="760"/>
      <c r="F122" s="760"/>
      <c r="G122" s="760"/>
      <c r="H122" s="760"/>
      <c r="I122" s="760"/>
      <c r="K122" s="97"/>
      <c r="L122" s="97"/>
      <c r="M122" s="97"/>
    </row>
    <row r="124" spans="1:14">
      <c r="A124" s="758" t="s">
        <v>2483</v>
      </c>
      <c r="B124" s="758"/>
      <c r="C124" s="758"/>
      <c r="D124" s="758"/>
      <c r="E124" s="758"/>
      <c r="F124" s="758"/>
      <c r="G124" s="758"/>
      <c r="H124" s="758"/>
      <c r="I124" s="758"/>
      <c r="J124" s="758"/>
    </row>
    <row r="126" spans="1:14" s="21" customFormat="1" ht="42" customHeight="1">
      <c r="B126" s="759" t="s">
        <v>348</v>
      </c>
      <c r="C126" s="759"/>
      <c r="D126" s="759"/>
      <c r="E126" s="759"/>
      <c r="F126" s="759"/>
      <c r="G126" s="759"/>
      <c r="H126" s="759"/>
      <c r="I126" s="759"/>
      <c r="K126" s="97"/>
      <c r="L126" s="97"/>
      <c r="M126" s="97"/>
    </row>
    <row r="128" spans="1:14">
      <c r="B128" s="15" t="s">
        <v>349</v>
      </c>
    </row>
    <row r="130" spans="1:13" s="21" customFormat="1">
      <c r="B130" s="759" t="s">
        <v>350</v>
      </c>
      <c r="C130" s="759"/>
      <c r="D130" s="759"/>
      <c r="E130" s="759"/>
      <c r="F130" s="759"/>
      <c r="G130" s="759"/>
      <c r="H130" s="759"/>
      <c r="I130" s="759"/>
      <c r="K130" s="97"/>
      <c r="L130" s="97"/>
      <c r="M130" s="97"/>
    </row>
    <row r="132" spans="1:13" s="21" customFormat="1" ht="42" customHeight="1">
      <c r="B132" s="759" t="s">
        <v>351</v>
      </c>
      <c r="C132" s="759"/>
      <c r="D132" s="759"/>
      <c r="E132" s="759"/>
      <c r="F132" s="759"/>
      <c r="G132" s="759"/>
      <c r="H132" s="759"/>
      <c r="I132" s="759"/>
      <c r="K132" s="97"/>
      <c r="L132" s="97"/>
      <c r="M132" s="97"/>
    </row>
    <row r="134" spans="1:13">
      <c r="A134" s="758" t="s">
        <v>2516</v>
      </c>
      <c r="B134" s="758"/>
      <c r="C134" s="758"/>
      <c r="D134" s="758"/>
      <c r="E134" s="758"/>
      <c r="F134" s="758"/>
      <c r="G134" s="758"/>
      <c r="H134" s="758"/>
      <c r="I134" s="758"/>
      <c r="J134" s="758"/>
    </row>
    <row r="136" spans="1:13">
      <c r="A136" s="15" t="s">
        <v>2517</v>
      </c>
    </row>
    <row r="137" spans="1:13">
      <c r="A137" s="52" t="s">
        <v>2468</v>
      </c>
    </row>
    <row r="138" spans="1:13">
      <c r="A138" s="52" t="s">
        <v>2469</v>
      </c>
    </row>
    <row r="139" spans="1:13">
      <c r="A139" s="52" t="s">
        <v>2470</v>
      </c>
    </row>
  </sheetData>
  <sheetProtection selectLockedCells="1" selectUnlockedCells="1"/>
  <mergeCells count="83">
    <mergeCell ref="A114:J114"/>
    <mergeCell ref="B118:I118"/>
    <mergeCell ref="B120:I120"/>
    <mergeCell ref="C102:E102"/>
    <mergeCell ref="C103:E103"/>
    <mergeCell ref="C104:E104"/>
    <mergeCell ref="C105:E105"/>
    <mergeCell ref="G104:I104"/>
    <mergeCell ref="G105:I105"/>
    <mergeCell ref="G106:I106"/>
    <mergeCell ref="C106:E106"/>
    <mergeCell ref="C108:E108"/>
    <mergeCell ref="C107:E107"/>
    <mergeCell ref="C109:E109"/>
    <mergeCell ref="A134:J134"/>
    <mergeCell ref="A124:J124"/>
    <mergeCell ref="B126:I126"/>
    <mergeCell ref="B130:I130"/>
    <mergeCell ref="B132:I132"/>
    <mergeCell ref="B122:I122"/>
    <mergeCell ref="A98:J98"/>
    <mergeCell ref="E94:F94"/>
    <mergeCell ref="E78:F78"/>
    <mergeCell ref="E79:F79"/>
    <mergeCell ref="E80:F80"/>
    <mergeCell ref="E81:F81"/>
    <mergeCell ref="E82:F82"/>
    <mergeCell ref="E83:F83"/>
    <mergeCell ref="B85:J85"/>
    <mergeCell ref="E92:F92"/>
    <mergeCell ref="G107:I107"/>
    <mergeCell ref="G108:I108"/>
    <mergeCell ref="G109:I109"/>
    <mergeCell ref="G110:I110"/>
    <mergeCell ref="C110:E110"/>
    <mergeCell ref="A32:J32"/>
    <mergeCell ref="D43:H43"/>
    <mergeCell ref="D44:H44"/>
    <mergeCell ref="D45:H45"/>
    <mergeCell ref="D41:H41"/>
    <mergeCell ref="B34:I34"/>
    <mergeCell ref="B36:I36"/>
    <mergeCell ref="A38:J38"/>
    <mergeCell ref="D40:H40"/>
    <mergeCell ref="D42:H42"/>
    <mergeCell ref="K28:O28"/>
    <mergeCell ref="D29:H29"/>
    <mergeCell ref="K29:O29"/>
    <mergeCell ref="B23:I23"/>
    <mergeCell ref="A26:J26"/>
    <mergeCell ref="D28:H28"/>
    <mergeCell ref="C17:J17"/>
    <mergeCell ref="A1:H1"/>
    <mergeCell ref="A2:J2"/>
    <mergeCell ref="A4:J4"/>
    <mergeCell ref="A11:J11"/>
    <mergeCell ref="A13:J13"/>
    <mergeCell ref="C16:J16"/>
    <mergeCell ref="B19:I19"/>
    <mergeCell ref="B21:J21"/>
    <mergeCell ref="B24:J24"/>
    <mergeCell ref="G102:I102"/>
    <mergeCell ref="G103:I103"/>
    <mergeCell ref="B59:J59"/>
    <mergeCell ref="B63:J63"/>
    <mergeCell ref="B64:J64"/>
    <mergeCell ref="B75:J75"/>
    <mergeCell ref="C69:J69"/>
    <mergeCell ref="C70:J70"/>
    <mergeCell ref="C71:J71"/>
    <mergeCell ref="C72:J72"/>
    <mergeCell ref="B74:J74"/>
    <mergeCell ref="D46:H46"/>
    <mergeCell ref="B60:I60"/>
    <mergeCell ref="A56:J56"/>
    <mergeCell ref="D47:H47"/>
    <mergeCell ref="E93:F93"/>
    <mergeCell ref="A66:J66"/>
    <mergeCell ref="B68:H68"/>
    <mergeCell ref="D48:H48"/>
    <mergeCell ref="B51:I52"/>
    <mergeCell ref="B53:I54"/>
    <mergeCell ref="B49:I50"/>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N51"/>
  <sheetViews>
    <sheetView showGridLines="0" topLeftCell="A31" workbookViewId="0">
      <selection activeCell="A49" sqref="A49"/>
    </sheetView>
  </sheetViews>
  <sheetFormatPr baseColWidth="10" defaultRowHeight="12.75"/>
  <cols>
    <col min="1" max="1" width="31" style="412" bestFit="1" customWidth="1"/>
    <col min="2" max="2" width="79.85546875" style="412" bestFit="1" customWidth="1"/>
    <col min="3" max="9" width="2" style="412" bestFit="1" customWidth="1"/>
    <col min="10" max="13" width="3" style="412" bestFit="1" customWidth="1"/>
    <col min="14" max="14" width="54.7109375" style="412" customWidth="1"/>
    <col min="15" max="256" width="11.42578125" style="412"/>
    <col min="257" max="257" width="22" style="412" customWidth="1"/>
    <col min="258" max="258" width="80.42578125" style="412" bestFit="1" customWidth="1"/>
    <col min="259" max="268" width="5" style="412" customWidth="1"/>
    <col min="269" max="512" width="11.42578125" style="412"/>
    <col min="513" max="513" width="22" style="412" customWidth="1"/>
    <col min="514" max="514" width="80.42578125" style="412" bestFit="1" customWidth="1"/>
    <col min="515" max="524" width="5" style="412" customWidth="1"/>
    <col min="525" max="768" width="11.42578125" style="412"/>
    <col min="769" max="769" width="22" style="412" customWidth="1"/>
    <col min="770" max="770" width="80.42578125" style="412" bestFit="1" customWidth="1"/>
    <col min="771" max="780" width="5" style="412" customWidth="1"/>
    <col min="781" max="1024" width="11.42578125" style="412"/>
    <col min="1025" max="1025" width="22" style="412" customWidth="1"/>
    <col min="1026" max="1026" width="80.42578125" style="412" bestFit="1" customWidth="1"/>
    <col min="1027" max="1036" width="5" style="412" customWidth="1"/>
    <col min="1037" max="1280" width="11.42578125" style="412"/>
    <col min="1281" max="1281" width="22" style="412" customWidth="1"/>
    <col min="1282" max="1282" width="80.42578125" style="412" bestFit="1" customWidth="1"/>
    <col min="1283" max="1292" width="5" style="412" customWidth="1"/>
    <col min="1293" max="1536" width="11.42578125" style="412"/>
    <col min="1537" max="1537" width="22" style="412" customWidth="1"/>
    <col min="1538" max="1538" width="80.42578125" style="412" bestFit="1" customWidth="1"/>
    <col min="1539" max="1548" width="5" style="412" customWidth="1"/>
    <col min="1549" max="1792" width="11.42578125" style="412"/>
    <col min="1793" max="1793" width="22" style="412" customWidth="1"/>
    <col min="1794" max="1794" width="80.42578125" style="412" bestFit="1" customWidth="1"/>
    <col min="1795" max="1804" width="5" style="412" customWidth="1"/>
    <col min="1805" max="2048" width="11.42578125" style="412"/>
    <col min="2049" max="2049" width="22" style="412" customWidth="1"/>
    <col min="2050" max="2050" width="80.42578125" style="412" bestFit="1" customWidth="1"/>
    <col min="2051" max="2060" width="5" style="412" customWidth="1"/>
    <col min="2061" max="2304" width="11.42578125" style="412"/>
    <col min="2305" max="2305" width="22" style="412" customWidth="1"/>
    <col min="2306" max="2306" width="80.42578125" style="412" bestFit="1" customWidth="1"/>
    <col min="2307" max="2316" width="5" style="412" customWidth="1"/>
    <col min="2317" max="2560" width="11.42578125" style="412"/>
    <col min="2561" max="2561" width="22" style="412" customWidth="1"/>
    <col min="2562" max="2562" width="80.42578125" style="412" bestFit="1" customWidth="1"/>
    <col min="2563" max="2572" width="5" style="412" customWidth="1"/>
    <col min="2573" max="2816" width="11.42578125" style="412"/>
    <col min="2817" max="2817" width="22" style="412" customWidth="1"/>
    <col min="2818" max="2818" width="80.42578125" style="412" bestFit="1" customWidth="1"/>
    <col min="2819" max="2828" width="5" style="412" customWidth="1"/>
    <col min="2829" max="3072" width="11.42578125" style="412"/>
    <col min="3073" max="3073" width="22" style="412" customWidth="1"/>
    <col min="3074" max="3074" width="80.42578125" style="412" bestFit="1" customWidth="1"/>
    <col min="3075" max="3084" width="5" style="412" customWidth="1"/>
    <col min="3085" max="3328" width="11.42578125" style="412"/>
    <col min="3329" max="3329" width="22" style="412" customWidth="1"/>
    <col min="3330" max="3330" width="80.42578125" style="412" bestFit="1" customWidth="1"/>
    <col min="3331" max="3340" width="5" style="412" customWidth="1"/>
    <col min="3341" max="3584" width="11.42578125" style="412"/>
    <col min="3585" max="3585" width="22" style="412" customWidth="1"/>
    <col min="3586" max="3586" width="80.42578125" style="412" bestFit="1" customWidth="1"/>
    <col min="3587" max="3596" width="5" style="412" customWidth="1"/>
    <col min="3597" max="3840" width="11.42578125" style="412"/>
    <col min="3841" max="3841" width="22" style="412" customWidth="1"/>
    <col min="3842" max="3842" width="80.42578125" style="412" bestFit="1" customWidth="1"/>
    <col min="3843" max="3852" width="5" style="412" customWidth="1"/>
    <col min="3853" max="4096" width="11.42578125" style="412"/>
    <col min="4097" max="4097" width="22" style="412" customWidth="1"/>
    <col min="4098" max="4098" width="80.42578125" style="412" bestFit="1" customWidth="1"/>
    <col min="4099" max="4108" width="5" style="412" customWidth="1"/>
    <col min="4109" max="4352" width="11.42578125" style="412"/>
    <col min="4353" max="4353" width="22" style="412" customWidth="1"/>
    <col min="4354" max="4354" width="80.42578125" style="412" bestFit="1" customWidth="1"/>
    <col min="4355" max="4364" width="5" style="412" customWidth="1"/>
    <col min="4365" max="4608" width="11.42578125" style="412"/>
    <col min="4609" max="4609" width="22" style="412" customWidth="1"/>
    <col min="4610" max="4610" width="80.42578125" style="412" bestFit="1" customWidth="1"/>
    <col min="4611" max="4620" width="5" style="412" customWidth="1"/>
    <col min="4621" max="4864" width="11.42578125" style="412"/>
    <col min="4865" max="4865" width="22" style="412" customWidth="1"/>
    <col min="4866" max="4866" width="80.42578125" style="412" bestFit="1" customWidth="1"/>
    <col min="4867" max="4876" width="5" style="412" customWidth="1"/>
    <col min="4877" max="5120" width="11.42578125" style="412"/>
    <col min="5121" max="5121" width="22" style="412" customWidth="1"/>
    <col min="5122" max="5122" width="80.42578125" style="412" bestFit="1" customWidth="1"/>
    <col min="5123" max="5132" width="5" style="412" customWidth="1"/>
    <col min="5133" max="5376" width="11.42578125" style="412"/>
    <col min="5377" max="5377" width="22" style="412" customWidth="1"/>
    <col min="5378" max="5378" width="80.42578125" style="412" bestFit="1" customWidth="1"/>
    <col min="5379" max="5388" width="5" style="412" customWidth="1"/>
    <col min="5389" max="5632" width="11.42578125" style="412"/>
    <col min="5633" max="5633" width="22" style="412" customWidth="1"/>
    <col min="5634" max="5634" width="80.42578125" style="412" bestFit="1" customWidth="1"/>
    <col min="5635" max="5644" width="5" style="412" customWidth="1"/>
    <col min="5645" max="5888" width="11.42578125" style="412"/>
    <col min="5889" max="5889" width="22" style="412" customWidth="1"/>
    <col min="5890" max="5890" width="80.42578125" style="412" bestFit="1" customWidth="1"/>
    <col min="5891" max="5900" width="5" style="412" customWidth="1"/>
    <col min="5901" max="6144" width="11.42578125" style="412"/>
    <col min="6145" max="6145" width="22" style="412" customWidth="1"/>
    <col min="6146" max="6146" width="80.42578125" style="412" bestFit="1" customWidth="1"/>
    <col min="6147" max="6156" width="5" style="412" customWidth="1"/>
    <col min="6157" max="6400" width="11.42578125" style="412"/>
    <col min="6401" max="6401" width="22" style="412" customWidth="1"/>
    <col min="6402" max="6402" width="80.42578125" style="412" bestFit="1" customWidth="1"/>
    <col min="6403" max="6412" width="5" style="412" customWidth="1"/>
    <col min="6413" max="6656" width="11.42578125" style="412"/>
    <col min="6657" max="6657" width="22" style="412" customWidth="1"/>
    <col min="6658" max="6658" width="80.42578125" style="412" bestFit="1" customWidth="1"/>
    <col min="6659" max="6668" width="5" style="412" customWidth="1"/>
    <col min="6669" max="6912" width="11.42578125" style="412"/>
    <col min="6913" max="6913" width="22" style="412" customWidth="1"/>
    <col min="6914" max="6914" width="80.42578125" style="412" bestFit="1" customWidth="1"/>
    <col min="6915" max="6924" width="5" style="412" customWidth="1"/>
    <col min="6925" max="7168" width="11.42578125" style="412"/>
    <col min="7169" max="7169" width="22" style="412" customWidth="1"/>
    <col min="7170" max="7170" width="80.42578125" style="412" bestFit="1" customWidth="1"/>
    <col min="7171" max="7180" width="5" style="412" customWidth="1"/>
    <col min="7181" max="7424" width="11.42578125" style="412"/>
    <col min="7425" max="7425" width="22" style="412" customWidth="1"/>
    <col min="7426" max="7426" width="80.42578125" style="412" bestFit="1" customWidth="1"/>
    <col min="7427" max="7436" width="5" style="412" customWidth="1"/>
    <col min="7437" max="7680" width="11.42578125" style="412"/>
    <col min="7681" max="7681" width="22" style="412" customWidth="1"/>
    <col min="7682" max="7682" width="80.42578125" style="412" bestFit="1" customWidth="1"/>
    <col min="7683" max="7692" width="5" style="412" customWidth="1"/>
    <col min="7693" max="7936" width="11.42578125" style="412"/>
    <col min="7937" max="7937" width="22" style="412" customWidth="1"/>
    <col min="7938" max="7938" width="80.42578125" style="412" bestFit="1" customWidth="1"/>
    <col min="7939" max="7948" width="5" style="412" customWidth="1"/>
    <col min="7949" max="8192" width="11.42578125" style="412"/>
    <col min="8193" max="8193" width="22" style="412" customWidth="1"/>
    <col min="8194" max="8194" width="80.42578125" style="412" bestFit="1" customWidth="1"/>
    <col min="8195" max="8204" width="5" style="412" customWidth="1"/>
    <col min="8205" max="8448" width="11.42578125" style="412"/>
    <col min="8449" max="8449" width="22" style="412" customWidth="1"/>
    <col min="8450" max="8450" width="80.42578125" style="412" bestFit="1" customWidth="1"/>
    <col min="8451" max="8460" width="5" style="412" customWidth="1"/>
    <col min="8461" max="8704" width="11.42578125" style="412"/>
    <col min="8705" max="8705" width="22" style="412" customWidth="1"/>
    <col min="8706" max="8706" width="80.42578125" style="412" bestFit="1" customWidth="1"/>
    <col min="8707" max="8716" width="5" style="412" customWidth="1"/>
    <col min="8717" max="8960" width="11.42578125" style="412"/>
    <col min="8961" max="8961" width="22" style="412" customWidth="1"/>
    <col min="8962" max="8962" width="80.42578125" style="412" bestFit="1" customWidth="1"/>
    <col min="8963" max="8972" width="5" style="412" customWidth="1"/>
    <col min="8973" max="9216" width="11.42578125" style="412"/>
    <col min="9217" max="9217" width="22" style="412" customWidth="1"/>
    <col min="9218" max="9218" width="80.42578125" style="412" bestFit="1" customWidth="1"/>
    <col min="9219" max="9228" width="5" style="412" customWidth="1"/>
    <col min="9229" max="9472" width="11.42578125" style="412"/>
    <col min="9473" max="9473" width="22" style="412" customWidth="1"/>
    <col min="9474" max="9474" width="80.42578125" style="412" bestFit="1" customWidth="1"/>
    <col min="9475" max="9484" width="5" style="412" customWidth="1"/>
    <col min="9485" max="9728" width="11.42578125" style="412"/>
    <col min="9729" max="9729" width="22" style="412" customWidth="1"/>
    <col min="9730" max="9730" width="80.42578125" style="412" bestFit="1" customWidth="1"/>
    <col min="9731" max="9740" width="5" style="412" customWidth="1"/>
    <col min="9741" max="9984" width="11.42578125" style="412"/>
    <col min="9985" max="9985" width="22" style="412" customWidth="1"/>
    <col min="9986" max="9986" width="80.42578125" style="412" bestFit="1" customWidth="1"/>
    <col min="9987" max="9996" width="5" style="412" customWidth="1"/>
    <col min="9997" max="10240" width="11.42578125" style="412"/>
    <col min="10241" max="10241" width="22" style="412" customWidth="1"/>
    <col min="10242" max="10242" width="80.42578125" style="412" bestFit="1" customWidth="1"/>
    <col min="10243" max="10252" width="5" style="412" customWidth="1"/>
    <col min="10253" max="10496" width="11.42578125" style="412"/>
    <col min="10497" max="10497" width="22" style="412" customWidth="1"/>
    <col min="10498" max="10498" width="80.42578125" style="412" bestFit="1" customWidth="1"/>
    <col min="10499" max="10508" width="5" style="412" customWidth="1"/>
    <col min="10509" max="10752" width="11.42578125" style="412"/>
    <col min="10753" max="10753" width="22" style="412" customWidth="1"/>
    <col min="10754" max="10754" width="80.42578125" style="412" bestFit="1" customWidth="1"/>
    <col min="10755" max="10764" width="5" style="412" customWidth="1"/>
    <col min="10765" max="11008" width="11.42578125" style="412"/>
    <col min="11009" max="11009" width="22" style="412" customWidth="1"/>
    <col min="11010" max="11010" width="80.42578125" style="412" bestFit="1" customWidth="1"/>
    <col min="11011" max="11020" width="5" style="412" customWidth="1"/>
    <col min="11021" max="11264" width="11.42578125" style="412"/>
    <col min="11265" max="11265" width="22" style="412" customWidth="1"/>
    <col min="11266" max="11266" width="80.42578125" style="412" bestFit="1" customWidth="1"/>
    <col min="11267" max="11276" width="5" style="412" customWidth="1"/>
    <col min="11277" max="11520" width="11.42578125" style="412"/>
    <col min="11521" max="11521" width="22" style="412" customWidth="1"/>
    <col min="11522" max="11522" width="80.42578125" style="412" bestFit="1" customWidth="1"/>
    <col min="11523" max="11532" width="5" style="412" customWidth="1"/>
    <col min="11533" max="11776" width="11.42578125" style="412"/>
    <col min="11777" max="11777" width="22" style="412" customWidth="1"/>
    <col min="11778" max="11778" width="80.42578125" style="412" bestFit="1" customWidth="1"/>
    <col min="11779" max="11788" width="5" style="412" customWidth="1"/>
    <col min="11789" max="12032" width="11.42578125" style="412"/>
    <col min="12033" max="12033" width="22" style="412" customWidth="1"/>
    <col min="12034" max="12034" width="80.42578125" style="412" bestFit="1" customWidth="1"/>
    <col min="12035" max="12044" width="5" style="412" customWidth="1"/>
    <col min="12045" max="12288" width="11.42578125" style="412"/>
    <col min="12289" max="12289" width="22" style="412" customWidth="1"/>
    <col min="12290" max="12290" width="80.42578125" style="412" bestFit="1" customWidth="1"/>
    <col min="12291" max="12300" width="5" style="412" customWidth="1"/>
    <col min="12301" max="12544" width="11.42578125" style="412"/>
    <col min="12545" max="12545" width="22" style="412" customWidth="1"/>
    <col min="12546" max="12546" width="80.42578125" style="412" bestFit="1" customWidth="1"/>
    <col min="12547" max="12556" width="5" style="412" customWidth="1"/>
    <col min="12557" max="12800" width="11.42578125" style="412"/>
    <col min="12801" max="12801" width="22" style="412" customWidth="1"/>
    <col min="12802" max="12802" width="80.42578125" style="412" bestFit="1" customWidth="1"/>
    <col min="12803" max="12812" width="5" style="412" customWidth="1"/>
    <col min="12813" max="13056" width="11.42578125" style="412"/>
    <col min="13057" max="13057" width="22" style="412" customWidth="1"/>
    <col min="13058" max="13058" width="80.42578125" style="412" bestFit="1" customWidth="1"/>
    <col min="13059" max="13068" width="5" style="412" customWidth="1"/>
    <col min="13069" max="13312" width="11.42578125" style="412"/>
    <col min="13313" max="13313" width="22" style="412" customWidth="1"/>
    <col min="13314" max="13314" width="80.42578125" style="412" bestFit="1" customWidth="1"/>
    <col min="13315" max="13324" width="5" style="412" customWidth="1"/>
    <col min="13325" max="13568" width="11.42578125" style="412"/>
    <col min="13569" max="13569" width="22" style="412" customWidth="1"/>
    <col min="13570" max="13570" width="80.42578125" style="412" bestFit="1" customWidth="1"/>
    <col min="13571" max="13580" width="5" style="412" customWidth="1"/>
    <col min="13581" max="13824" width="11.42578125" style="412"/>
    <col min="13825" max="13825" width="22" style="412" customWidth="1"/>
    <col min="13826" max="13826" width="80.42578125" style="412" bestFit="1" customWidth="1"/>
    <col min="13827" max="13836" width="5" style="412" customWidth="1"/>
    <col min="13837" max="14080" width="11.42578125" style="412"/>
    <col min="14081" max="14081" width="22" style="412" customWidth="1"/>
    <col min="14082" max="14082" width="80.42578125" style="412" bestFit="1" customWidth="1"/>
    <col min="14083" max="14092" width="5" style="412" customWidth="1"/>
    <col min="14093" max="14336" width="11.42578125" style="412"/>
    <col min="14337" max="14337" width="22" style="412" customWidth="1"/>
    <col min="14338" max="14338" width="80.42578125" style="412" bestFit="1" customWidth="1"/>
    <col min="14339" max="14348" width="5" style="412" customWidth="1"/>
    <col min="14349" max="14592" width="11.42578125" style="412"/>
    <col min="14593" max="14593" width="22" style="412" customWidth="1"/>
    <col min="14594" max="14594" width="80.42578125" style="412" bestFit="1" customWidth="1"/>
    <col min="14595" max="14604" width="5" style="412" customWidth="1"/>
    <col min="14605" max="14848" width="11.42578125" style="412"/>
    <col min="14849" max="14849" width="22" style="412" customWidth="1"/>
    <col min="14850" max="14850" width="80.42578125" style="412" bestFit="1" customWidth="1"/>
    <col min="14851" max="14860" width="5" style="412" customWidth="1"/>
    <col min="14861" max="15104" width="11.42578125" style="412"/>
    <col min="15105" max="15105" width="22" style="412" customWidth="1"/>
    <col min="15106" max="15106" width="80.42578125" style="412" bestFit="1" customWidth="1"/>
    <col min="15107" max="15116" width="5" style="412" customWidth="1"/>
    <col min="15117" max="15360" width="11.42578125" style="412"/>
    <col min="15361" max="15361" width="22" style="412" customWidth="1"/>
    <col min="15362" max="15362" width="80.42578125" style="412" bestFit="1" customWidth="1"/>
    <col min="15363" max="15372" width="5" style="412" customWidth="1"/>
    <col min="15373" max="15616" width="11.42578125" style="412"/>
    <col min="15617" max="15617" width="22" style="412" customWidth="1"/>
    <col min="15618" max="15618" width="80.42578125" style="412" bestFit="1" customWidth="1"/>
    <col min="15619" max="15628" width="5" style="412" customWidth="1"/>
    <col min="15629" max="15872" width="11.42578125" style="412"/>
    <col min="15873" max="15873" width="22" style="412" customWidth="1"/>
    <col min="15874" max="15874" width="80.42578125" style="412" bestFit="1" customWidth="1"/>
    <col min="15875" max="15884" width="5" style="412" customWidth="1"/>
    <col min="15885" max="16128" width="11.42578125" style="412"/>
    <col min="16129" max="16129" width="22" style="412" customWidth="1"/>
    <col min="16130" max="16130" width="80.42578125" style="412" bestFit="1" customWidth="1"/>
    <col min="16131" max="16140" width="5" style="412" customWidth="1"/>
    <col min="16141" max="16384" width="11.42578125" style="412"/>
  </cols>
  <sheetData>
    <row r="1" spans="1:2" ht="25.5" customHeight="1">
      <c r="A1" s="411" t="s">
        <v>614</v>
      </c>
      <c r="B1" s="411" t="s">
        <v>99</v>
      </c>
    </row>
    <row r="2" spans="1:2">
      <c r="A2" s="1130" t="s">
        <v>615</v>
      </c>
      <c r="B2" s="1130"/>
    </row>
    <row r="3" spans="1:2">
      <c r="A3" s="413">
        <v>1</v>
      </c>
      <c r="B3" s="414" t="s">
        <v>616</v>
      </c>
    </row>
    <row r="4" spans="1:2">
      <c r="A4" s="413">
        <v>2</v>
      </c>
      <c r="B4" s="415" t="s">
        <v>617</v>
      </c>
    </row>
    <row r="5" spans="1:2">
      <c r="A5" s="413">
        <v>9</v>
      </c>
      <c r="B5" s="415" t="s">
        <v>618</v>
      </c>
    </row>
    <row r="6" spans="1:2">
      <c r="A6" s="1130" t="s">
        <v>619</v>
      </c>
      <c r="B6" s="1130"/>
    </row>
    <row r="7" spans="1:2" ht="25.5">
      <c r="A7" s="413">
        <v>11</v>
      </c>
      <c r="B7" s="415" t="s">
        <v>620</v>
      </c>
    </row>
    <row r="8" spans="1:2" ht="38.25">
      <c r="A8" s="413">
        <v>12</v>
      </c>
      <c r="B8" s="415" t="s">
        <v>621</v>
      </c>
    </row>
    <row r="9" spans="1:2">
      <c r="A9" s="1130" t="s">
        <v>622</v>
      </c>
      <c r="B9" s="1130"/>
    </row>
    <row r="10" spans="1:2">
      <c r="A10" s="416" t="s">
        <v>102</v>
      </c>
      <c r="B10" s="415" t="s">
        <v>103</v>
      </c>
    </row>
    <row r="11" spans="1:2">
      <c r="A11" s="416" t="s">
        <v>104</v>
      </c>
      <c r="B11" s="415" t="s">
        <v>105</v>
      </c>
    </row>
    <row r="12" spans="1:2">
      <c r="A12" s="416" t="s">
        <v>106</v>
      </c>
      <c r="B12" s="415" t="s">
        <v>107</v>
      </c>
    </row>
    <row r="13" spans="1:2" ht="25.5">
      <c r="A13" s="416" t="s">
        <v>108</v>
      </c>
      <c r="B13" s="415" t="s">
        <v>623</v>
      </c>
    </row>
    <row r="14" spans="1:2" ht="25.5">
      <c r="A14" s="413">
        <v>10</v>
      </c>
      <c r="B14" s="415" t="s">
        <v>624</v>
      </c>
    </row>
    <row r="17" spans="1:14" ht="16.899999999999999" customHeight="1">
      <c r="A17" s="1131" t="s">
        <v>2553</v>
      </c>
      <c r="B17" s="1132"/>
      <c r="C17" s="1131" t="s">
        <v>110</v>
      </c>
      <c r="D17" s="1133"/>
      <c r="E17" s="1133"/>
      <c r="F17" s="1133"/>
      <c r="G17" s="1133"/>
      <c r="H17" s="1133"/>
      <c r="I17" s="1133"/>
      <c r="J17" s="1133"/>
      <c r="K17" s="1133"/>
      <c r="L17" s="1133"/>
      <c r="M17" s="1132"/>
    </row>
    <row r="18" spans="1:14">
      <c r="A18" s="1134"/>
      <c r="B18" s="1135"/>
      <c r="C18" s="1134"/>
      <c r="D18" s="1136"/>
      <c r="E18" s="1136"/>
      <c r="F18" s="1136"/>
      <c r="G18" s="1136"/>
      <c r="H18" s="1136"/>
      <c r="I18" s="1136"/>
      <c r="J18" s="1136"/>
      <c r="K18" s="1136"/>
      <c r="L18" s="1136"/>
      <c r="M18" s="1135"/>
    </row>
    <row r="19" spans="1:14">
      <c r="A19" s="433" t="s">
        <v>2554</v>
      </c>
      <c r="B19" s="433" t="s">
        <v>2555</v>
      </c>
      <c r="C19" s="413">
        <v>0</v>
      </c>
      <c r="D19" s="413">
        <v>1</v>
      </c>
      <c r="E19" s="413">
        <v>2</v>
      </c>
      <c r="F19" s="413">
        <v>3</v>
      </c>
      <c r="G19" s="413">
        <v>4</v>
      </c>
      <c r="H19" s="413">
        <v>5</v>
      </c>
      <c r="I19" s="413">
        <v>6</v>
      </c>
      <c r="J19" s="413">
        <v>9</v>
      </c>
      <c r="K19" s="413">
        <v>10</v>
      </c>
      <c r="L19" s="413">
        <v>11</v>
      </c>
      <c r="M19" s="413">
        <v>12</v>
      </c>
    </row>
    <row r="20" spans="1:14">
      <c r="A20" s="413">
        <v>16</v>
      </c>
      <c r="B20" s="415" t="s">
        <v>625</v>
      </c>
      <c r="C20" s="413" t="s">
        <v>472</v>
      </c>
      <c r="D20" s="413"/>
      <c r="E20" s="413" t="s">
        <v>472</v>
      </c>
      <c r="F20" s="413" t="s">
        <v>472</v>
      </c>
      <c r="G20" s="413" t="s">
        <v>472</v>
      </c>
      <c r="H20" s="413" t="s">
        <v>472</v>
      </c>
      <c r="I20" s="413"/>
      <c r="J20" s="413" t="s">
        <v>472</v>
      </c>
      <c r="K20" s="413"/>
      <c r="L20" s="413"/>
      <c r="M20" s="413"/>
    </row>
    <row r="21" spans="1:14" ht="25.5">
      <c r="A21" s="413">
        <v>34</v>
      </c>
      <c r="B21" s="415" t="s">
        <v>628</v>
      </c>
      <c r="C21" s="413" t="s">
        <v>472</v>
      </c>
      <c r="D21" s="413"/>
      <c r="E21" s="413" t="s">
        <v>472</v>
      </c>
      <c r="F21" s="413" t="s">
        <v>472</v>
      </c>
      <c r="G21" s="413" t="s">
        <v>472</v>
      </c>
      <c r="H21" s="413" t="s">
        <v>472</v>
      </c>
      <c r="I21" s="413" t="s">
        <v>472</v>
      </c>
      <c r="J21" s="413"/>
      <c r="K21" s="413"/>
      <c r="L21" s="413"/>
      <c r="M21" s="413"/>
    </row>
    <row r="22" spans="1:14">
      <c r="A22" s="413">
        <v>35</v>
      </c>
      <c r="B22" s="415" t="s">
        <v>629</v>
      </c>
      <c r="C22" s="413" t="s">
        <v>472</v>
      </c>
      <c r="D22" s="413"/>
      <c r="E22" s="413" t="s">
        <v>472</v>
      </c>
      <c r="F22" s="413" t="s">
        <v>472</v>
      </c>
      <c r="G22" s="413" t="s">
        <v>472</v>
      </c>
      <c r="H22" s="413" t="s">
        <v>472</v>
      </c>
      <c r="I22" s="413" t="s">
        <v>472</v>
      </c>
      <c r="J22" s="413"/>
      <c r="K22" s="413"/>
      <c r="L22" s="413"/>
      <c r="M22" s="413"/>
    </row>
    <row r="23" spans="1:14" ht="25.5">
      <c r="A23" s="413">
        <v>36</v>
      </c>
      <c r="B23" s="415" t="s">
        <v>630</v>
      </c>
      <c r="C23" s="413" t="s">
        <v>472</v>
      </c>
      <c r="D23" s="413"/>
      <c r="E23" s="413"/>
      <c r="F23" s="413"/>
      <c r="G23" s="413"/>
      <c r="H23" s="413"/>
      <c r="I23" s="413"/>
      <c r="J23" s="413"/>
      <c r="K23" s="413"/>
      <c r="L23" s="413"/>
      <c r="M23" s="413"/>
    </row>
    <row r="24" spans="1:14">
      <c r="A24" s="413">
        <v>53</v>
      </c>
      <c r="B24" s="415" t="s">
        <v>2556</v>
      </c>
      <c r="C24" s="413" t="s">
        <v>472</v>
      </c>
      <c r="D24" s="413"/>
      <c r="E24" s="413" t="s">
        <v>472</v>
      </c>
      <c r="F24" s="413" t="s">
        <v>472</v>
      </c>
      <c r="G24" s="413" t="s">
        <v>472</v>
      </c>
      <c r="H24" s="413" t="s">
        <v>472</v>
      </c>
      <c r="I24" s="413" t="s">
        <v>472</v>
      </c>
      <c r="J24" s="413" t="s">
        <v>472</v>
      </c>
      <c r="K24" s="413"/>
      <c r="L24" s="413"/>
      <c r="M24" s="413"/>
    </row>
    <row r="25" spans="1:14">
      <c r="A25" s="413">
        <v>59</v>
      </c>
      <c r="B25" s="415" t="s">
        <v>627</v>
      </c>
      <c r="C25" s="413" t="s">
        <v>472</v>
      </c>
      <c r="D25" s="413"/>
      <c r="E25" s="413" t="s">
        <v>472</v>
      </c>
      <c r="F25" s="413" t="s">
        <v>472</v>
      </c>
      <c r="G25" s="413" t="s">
        <v>472</v>
      </c>
      <c r="H25" s="413" t="s">
        <v>472</v>
      </c>
      <c r="I25" s="413" t="s">
        <v>472</v>
      </c>
      <c r="J25" s="413" t="s">
        <v>472</v>
      </c>
      <c r="K25" s="413"/>
      <c r="L25" s="413"/>
      <c r="M25" s="413"/>
    </row>
    <row r="26" spans="1:14">
      <c r="A26" s="413">
        <v>60</v>
      </c>
      <c r="B26" s="415" t="s">
        <v>631</v>
      </c>
      <c r="C26" s="413" t="s">
        <v>472</v>
      </c>
      <c r="D26" s="413"/>
      <c r="E26" s="413"/>
      <c r="F26" s="413"/>
      <c r="G26" s="413"/>
      <c r="H26" s="413"/>
      <c r="I26" s="413"/>
      <c r="J26" s="413"/>
      <c r="K26" s="413"/>
      <c r="L26" s="413"/>
      <c r="M26" s="413"/>
    </row>
    <row r="27" spans="1:14">
      <c r="A27" s="413">
        <v>62</v>
      </c>
      <c r="B27" s="415" t="s">
        <v>2557</v>
      </c>
      <c r="C27" s="413" t="s">
        <v>472</v>
      </c>
      <c r="D27" s="413"/>
      <c r="E27" s="413"/>
      <c r="F27" s="413"/>
      <c r="G27" s="413"/>
      <c r="H27" s="413"/>
      <c r="I27" s="413"/>
      <c r="J27" s="413"/>
      <c r="K27" s="413"/>
      <c r="L27" s="413"/>
      <c r="M27" s="413"/>
    </row>
    <row r="28" spans="1:14">
      <c r="A28" s="447"/>
      <c r="B28" s="447"/>
      <c r="C28" s="447"/>
      <c r="D28" s="447"/>
      <c r="E28" s="447"/>
      <c r="F28" s="447"/>
      <c r="G28" s="447"/>
      <c r="H28" s="447"/>
      <c r="I28" s="447"/>
      <c r="J28" s="447"/>
      <c r="K28" s="447"/>
      <c r="L28" s="447"/>
      <c r="M28" s="447"/>
    </row>
    <row r="29" spans="1:14" ht="15">
      <c r="A29" s="448"/>
      <c r="B29" s="449"/>
      <c r="C29" s="450"/>
      <c r="D29" s="450"/>
      <c r="E29" s="450"/>
      <c r="F29" s="450"/>
      <c r="G29" s="450"/>
      <c r="H29" s="450"/>
      <c r="I29" s="450"/>
      <c r="J29" s="450"/>
      <c r="K29" s="451"/>
      <c r="L29" s="451"/>
      <c r="M29" s="451"/>
    </row>
    <row r="30" spans="1:14" ht="25.5">
      <c r="A30" s="1131" t="s">
        <v>2558</v>
      </c>
      <c r="B30" s="1132"/>
      <c r="C30" s="1131" t="s">
        <v>110</v>
      </c>
      <c r="D30" s="1133"/>
      <c r="E30" s="1133"/>
      <c r="F30" s="1133"/>
      <c r="G30" s="1133"/>
      <c r="H30" s="1133"/>
      <c r="I30" s="1133"/>
      <c r="J30" s="1133"/>
      <c r="K30" s="1133"/>
      <c r="L30" s="1133"/>
      <c r="M30" s="1132"/>
      <c r="N30" s="412" t="s">
        <v>2566</v>
      </c>
    </row>
    <row r="31" spans="1:14">
      <c r="A31" s="413">
        <v>57</v>
      </c>
      <c r="B31" s="415" t="s">
        <v>626</v>
      </c>
      <c r="C31" s="413" t="s">
        <v>472</v>
      </c>
      <c r="D31" s="413"/>
      <c r="E31" s="413" t="s">
        <v>472</v>
      </c>
      <c r="F31" s="413" t="s">
        <v>472</v>
      </c>
      <c r="G31" s="413" t="s">
        <v>472</v>
      </c>
      <c r="H31" s="413" t="s">
        <v>472</v>
      </c>
      <c r="I31" s="413" t="s">
        <v>472</v>
      </c>
      <c r="J31" s="413"/>
      <c r="K31" s="413"/>
      <c r="L31" s="413" t="s">
        <v>472</v>
      </c>
      <c r="M31" s="413" t="s">
        <v>472</v>
      </c>
    </row>
    <row r="32" spans="1:14" ht="15">
      <c r="A32" s="452"/>
      <c r="B32" s="453"/>
      <c r="C32" s="454"/>
      <c r="D32" s="454"/>
      <c r="E32" s="454"/>
      <c r="F32" s="454"/>
      <c r="G32" s="454"/>
      <c r="H32" s="454"/>
      <c r="I32" s="454"/>
      <c r="J32" s="454"/>
      <c r="K32" s="454"/>
      <c r="L32" s="454"/>
      <c r="M32" s="454"/>
    </row>
    <row r="33" spans="1:13">
      <c r="A33" s="1131" t="s">
        <v>2559</v>
      </c>
      <c r="B33" s="1132"/>
      <c r="C33" s="1131" t="s">
        <v>110</v>
      </c>
      <c r="D33" s="1133"/>
      <c r="E33" s="1133"/>
      <c r="F33" s="1133"/>
      <c r="G33" s="1133"/>
      <c r="H33" s="1133"/>
      <c r="I33" s="1133"/>
      <c r="J33" s="1133"/>
      <c r="K33" s="1133"/>
      <c r="L33" s="1133"/>
      <c r="M33" s="1132"/>
    </row>
    <row r="34" spans="1:13">
      <c r="A34" s="413">
        <v>64</v>
      </c>
      <c r="B34" s="415" t="s">
        <v>642</v>
      </c>
      <c r="C34" s="413" t="s">
        <v>472</v>
      </c>
      <c r="D34" s="413"/>
      <c r="E34" s="413"/>
      <c r="F34" s="413"/>
      <c r="G34" s="413"/>
      <c r="H34" s="413"/>
      <c r="I34" s="413"/>
      <c r="J34" s="413"/>
      <c r="K34" s="413"/>
      <c r="L34" s="413"/>
      <c r="M34" s="413"/>
    </row>
    <row r="35" spans="1:13" ht="15">
      <c r="A35" s="448"/>
      <c r="B35" s="449"/>
      <c r="C35" s="450"/>
      <c r="D35" s="450"/>
      <c r="E35" s="450"/>
      <c r="F35" s="450"/>
      <c r="G35" s="450"/>
      <c r="H35" s="450"/>
      <c r="I35" s="450"/>
      <c r="J35" s="450"/>
      <c r="K35" s="451"/>
      <c r="L35" s="451"/>
      <c r="M35" s="451"/>
    </row>
    <row r="36" spans="1:13" ht="15">
      <c r="A36" s="449"/>
      <c r="B36" s="449"/>
      <c r="C36" s="451"/>
      <c r="D36" s="451"/>
      <c r="E36" s="451"/>
      <c r="F36" s="451"/>
      <c r="G36" s="451"/>
      <c r="H36" s="451"/>
      <c r="I36" s="451"/>
      <c r="J36" s="451"/>
      <c r="K36" s="451"/>
      <c r="L36" s="451"/>
      <c r="M36" s="451"/>
    </row>
    <row r="37" spans="1:13" ht="16.899999999999999" customHeight="1">
      <c r="A37" s="1131" t="s">
        <v>2560</v>
      </c>
      <c r="B37" s="1132"/>
      <c r="C37" s="1131" t="s">
        <v>110</v>
      </c>
      <c r="D37" s="1133"/>
      <c r="E37" s="1133"/>
      <c r="F37" s="1133"/>
      <c r="G37" s="1133"/>
      <c r="H37" s="1133"/>
      <c r="I37" s="1133"/>
      <c r="J37" s="1133"/>
      <c r="K37" s="1133"/>
      <c r="L37" s="1133"/>
      <c r="M37" s="1132"/>
    </row>
    <row r="38" spans="1:13">
      <c r="A38" s="1134"/>
      <c r="B38" s="1135"/>
      <c r="C38" s="1134"/>
      <c r="D38" s="1136"/>
      <c r="E38" s="1136"/>
      <c r="F38" s="1136"/>
      <c r="G38" s="1136"/>
      <c r="H38" s="1136"/>
      <c r="I38" s="1136"/>
      <c r="J38" s="1136"/>
      <c r="K38" s="1136"/>
      <c r="L38" s="1136"/>
      <c r="M38" s="1135"/>
    </row>
    <row r="39" spans="1:13">
      <c r="A39" s="433" t="s">
        <v>2554</v>
      </c>
      <c r="B39" s="433" t="s">
        <v>2555</v>
      </c>
      <c r="C39" s="413">
        <v>0</v>
      </c>
      <c r="D39" s="413">
        <v>1</v>
      </c>
      <c r="E39" s="413">
        <v>2</v>
      </c>
      <c r="F39" s="413">
        <v>3</v>
      </c>
      <c r="G39" s="413">
        <v>4</v>
      </c>
      <c r="H39" s="413">
        <v>5</v>
      </c>
      <c r="I39" s="413">
        <v>6</v>
      </c>
      <c r="J39" s="413">
        <v>9</v>
      </c>
      <c r="K39" s="413">
        <v>10</v>
      </c>
      <c r="L39" s="413">
        <v>11</v>
      </c>
      <c r="M39" s="413">
        <v>12</v>
      </c>
    </row>
    <row r="40" spans="1:13">
      <c r="A40" s="413">
        <v>20</v>
      </c>
      <c r="B40" s="415" t="s">
        <v>66</v>
      </c>
      <c r="C40" s="413" t="s">
        <v>472</v>
      </c>
      <c r="D40" s="413"/>
      <c r="E40" s="413"/>
      <c r="F40" s="413"/>
      <c r="G40" s="413"/>
      <c r="H40" s="413"/>
      <c r="I40" s="413"/>
      <c r="J40" s="413"/>
      <c r="K40" s="413"/>
      <c r="L40" s="413"/>
      <c r="M40" s="413"/>
    </row>
    <row r="41" spans="1:13">
      <c r="A41" s="413">
        <v>21</v>
      </c>
      <c r="B41" s="415" t="s">
        <v>68</v>
      </c>
      <c r="C41" s="413" t="s">
        <v>472</v>
      </c>
      <c r="D41" s="413"/>
      <c r="E41" s="413"/>
      <c r="F41" s="413"/>
      <c r="G41" s="413"/>
      <c r="H41" s="413"/>
      <c r="I41" s="413"/>
      <c r="J41" s="413"/>
      <c r="K41" s="413"/>
      <c r="L41" s="413"/>
      <c r="M41" s="413"/>
    </row>
    <row r="42" spans="1:13">
      <c r="A42" s="413">
        <v>23</v>
      </c>
      <c r="B42" s="415" t="s">
        <v>2561</v>
      </c>
      <c r="C42" s="413" t="s">
        <v>472</v>
      </c>
      <c r="D42" s="413"/>
      <c r="E42" s="413"/>
      <c r="F42" s="413"/>
      <c r="G42" s="413"/>
      <c r="H42" s="413"/>
      <c r="I42" s="413"/>
      <c r="J42" s="413"/>
      <c r="K42" s="413"/>
      <c r="L42" s="413"/>
      <c r="M42" s="413"/>
    </row>
    <row r="43" spans="1:13">
      <c r="A43" s="413">
        <v>58</v>
      </c>
      <c r="B43" s="415" t="s">
        <v>2562</v>
      </c>
      <c r="C43" s="413" t="s">
        <v>472</v>
      </c>
      <c r="D43" s="413"/>
      <c r="E43" s="413"/>
      <c r="F43" s="413"/>
      <c r="G43" s="413"/>
      <c r="H43" s="413"/>
      <c r="I43" s="413"/>
      <c r="J43" s="413"/>
      <c r="K43" s="413"/>
      <c r="L43" s="413"/>
      <c r="M43" s="413"/>
    </row>
    <row r="44" spans="1:13">
      <c r="A44" s="447"/>
      <c r="B44" s="447"/>
      <c r="C44" s="451"/>
      <c r="D44" s="451"/>
      <c r="E44" s="451"/>
      <c r="F44" s="451"/>
      <c r="G44" s="451"/>
      <c r="H44" s="451"/>
      <c r="I44" s="451"/>
      <c r="J44" s="451"/>
      <c r="K44" s="451"/>
      <c r="L44" s="451"/>
      <c r="M44" s="451"/>
    </row>
    <row r="45" spans="1:13">
      <c r="A45" s="1131" t="s">
        <v>2563</v>
      </c>
      <c r="B45" s="1132"/>
      <c r="C45" s="1131" t="s">
        <v>110</v>
      </c>
      <c r="D45" s="1133"/>
      <c r="E45" s="1133"/>
      <c r="F45" s="1133"/>
      <c r="G45" s="1133"/>
      <c r="H45" s="1133"/>
      <c r="I45" s="1133"/>
      <c r="J45" s="1133"/>
      <c r="K45" s="1133"/>
      <c r="L45" s="1133"/>
      <c r="M45" s="1132"/>
    </row>
    <row r="46" spans="1:13">
      <c r="A46" s="413">
        <v>67</v>
      </c>
      <c r="B46" s="415" t="s">
        <v>2564</v>
      </c>
      <c r="C46" s="413" t="s">
        <v>472</v>
      </c>
      <c r="D46" s="413"/>
      <c r="E46" s="413"/>
      <c r="F46" s="413"/>
      <c r="G46" s="413"/>
      <c r="H46" s="413"/>
      <c r="I46" s="413"/>
      <c r="J46" s="413"/>
      <c r="K46" s="413"/>
      <c r="L46" s="413"/>
      <c r="M46" s="413"/>
    </row>
    <row r="47" spans="1:13">
      <c r="A47" s="447"/>
      <c r="B47" s="447"/>
      <c r="C47" s="451"/>
      <c r="D47" s="451"/>
      <c r="E47" s="451"/>
      <c r="F47" s="451"/>
      <c r="G47" s="451"/>
      <c r="H47" s="451"/>
      <c r="I47" s="451"/>
      <c r="J47" s="451"/>
      <c r="K47" s="451"/>
      <c r="L47" s="451"/>
      <c r="M47" s="451"/>
    </row>
    <row r="48" spans="1:13">
      <c r="A48" s="1131" t="s">
        <v>2567</v>
      </c>
      <c r="B48" s="1132"/>
      <c r="C48" s="1131" t="s">
        <v>110</v>
      </c>
      <c r="D48" s="1133"/>
      <c r="E48" s="1133"/>
      <c r="F48" s="1133"/>
      <c r="G48" s="1133"/>
      <c r="H48" s="1133"/>
      <c r="I48" s="1133"/>
      <c r="J48" s="1133"/>
      <c r="K48" s="1133"/>
      <c r="L48" s="1133"/>
      <c r="M48" s="1132"/>
    </row>
    <row r="49" spans="1:13">
      <c r="A49" s="413" t="s">
        <v>2565</v>
      </c>
      <c r="B49" s="415" t="s">
        <v>642</v>
      </c>
      <c r="C49" s="413" t="s">
        <v>472</v>
      </c>
      <c r="D49" s="413"/>
      <c r="E49" s="413"/>
      <c r="F49" s="413"/>
      <c r="G49" s="413"/>
      <c r="H49" s="413"/>
      <c r="I49" s="413"/>
      <c r="J49" s="413"/>
      <c r="K49" s="413"/>
      <c r="L49" s="413"/>
      <c r="M49" s="413"/>
    </row>
    <row r="51" spans="1:13">
      <c r="A51" s="455" t="s">
        <v>2568</v>
      </c>
    </row>
  </sheetData>
  <mergeCells count="15">
    <mergeCell ref="A48:B48"/>
    <mergeCell ref="C48:M48"/>
    <mergeCell ref="A17:B18"/>
    <mergeCell ref="A37:B38"/>
    <mergeCell ref="A33:B33"/>
    <mergeCell ref="C33:M33"/>
    <mergeCell ref="C37:M38"/>
    <mergeCell ref="C17:M18"/>
    <mergeCell ref="A30:B30"/>
    <mergeCell ref="C30:M30"/>
    <mergeCell ref="A2:B2"/>
    <mergeCell ref="A6:B6"/>
    <mergeCell ref="A9:B9"/>
    <mergeCell ref="A45:B45"/>
    <mergeCell ref="C45:M4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C328"/>
  <sheetViews>
    <sheetView showGridLines="0" zoomScale="80" zoomScaleNormal="80" workbookViewId="0">
      <pane ySplit="1" topLeftCell="A167" activePane="bottomLeft" state="frozen"/>
      <selection pane="bottomLeft" activeCell="C188" sqref="C188"/>
    </sheetView>
  </sheetViews>
  <sheetFormatPr baseColWidth="10" defaultColWidth="11.42578125" defaultRowHeight="12"/>
  <cols>
    <col min="1" max="2" width="11.42578125" style="388"/>
    <col min="3" max="3" width="131.42578125" style="388" customWidth="1"/>
    <col min="4" max="16384" width="11.42578125" style="388"/>
  </cols>
  <sheetData>
    <row r="1" spans="1:3" ht="43.5" customHeight="1" thickBot="1">
      <c r="A1" s="23" t="s">
        <v>2130</v>
      </c>
      <c r="B1" s="23" t="s">
        <v>2131</v>
      </c>
      <c r="C1" s="23" t="s">
        <v>2132</v>
      </c>
    </row>
    <row r="2" spans="1:3">
      <c r="A2" s="389">
        <v>0</v>
      </c>
      <c r="B2" s="389">
        <v>0</v>
      </c>
      <c r="C2" s="390" t="s">
        <v>2133</v>
      </c>
    </row>
    <row r="3" spans="1:3">
      <c r="A3" s="389">
        <v>1</v>
      </c>
      <c r="B3" s="389">
        <v>2111</v>
      </c>
      <c r="C3" s="390" t="s">
        <v>2134</v>
      </c>
    </row>
    <row r="4" spans="1:3">
      <c r="A4" s="389">
        <v>1</v>
      </c>
      <c r="B4" s="389">
        <v>2112</v>
      </c>
      <c r="C4" s="390" t="s">
        <v>2135</v>
      </c>
    </row>
    <row r="5" spans="1:3">
      <c r="A5" s="389">
        <v>1</v>
      </c>
      <c r="B5" s="389">
        <v>2114</v>
      </c>
      <c r="C5" s="390" t="s">
        <v>2136</v>
      </c>
    </row>
    <row r="6" spans="1:3">
      <c r="A6" s="389">
        <v>1</v>
      </c>
      <c r="B6" s="389">
        <v>2141</v>
      </c>
      <c r="C6" s="390" t="s">
        <v>2137</v>
      </c>
    </row>
    <row r="7" spans="1:3">
      <c r="A7" s="389">
        <v>1</v>
      </c>
      <c r="B7" s="389">
        <v>2310</v>
      </c>
      <c r="C7" s="390" t="s">
        <v>2138</v>
      </c>
    </row>
    <row r="8" spans="1:3">
      <c r="A8" s="389">
        <v>1</v>
      </c>
      <c r="B8" s="389">
        <v>2320</v>
      </c>
      <c r="C8" s="390" t="s">
        <v>2139</v>
      </c>
    </row>
    <row r="9" spans="1:3">
      <c r="A9" s="389">
        <v>1</v>
      </c>
      <c r="B9" s="389">
        <v>2330</v>
      </c>
      <c r="C9" s="390" t="s">
        <v>2140</v>
      </c>
    </row>
    <row r="10" spans="1:3">
      <c r="A10" s="389">
        <v>1</v>
      </c>
      <c r="B10" s="389">
        <v>2341</v>
      </c>
      <c r="C10" s="390" t="s">
        <v>2141</v>
      </c>
    </row>
    <row r="11" spans="1:3">
      <c r="A11" s="389">
        <v>1</v>
      </c>
      <c r="B11" s="389">
        <v>2342</v>
      </c>
      <c r="C11" s="390" t="s">
        <v>2142</v>
      </c>
    </row>
    <row r="12" spans="1:3">
      <c r="A12" s="389">
        <v>1</v>
      </c>
      <c r="B12" s="389">
        <v>2351</v>
      </c>
      <c r="C12" s="390" t="s">
        <v>2143</v>
      </c>
    </row>
    <row r="13" spans="1:3">
      <c r="A13" s="389">
        <v>1</v>
      </c>
      <c r="B13" s="389">
        <v>2352</v>
      </c>
      <c r="C13" s="390" t="s">
        <v>2144</v>
      </c>
    </row>
    <row r="14" spans="1:3">
      <c r="A14" s="389">
        <v>1</v>
      </c>
      <c r="B14" s="389">
        <v>2353</v>
      </c>
      <c r="C14" s="390" t="s">
        <v>2145</v>
      </c>
    </row>
    <row r="15" spans="1:3">
      <c r="A15" s="389">
        <v>1</v>
      </c>
      <c r="B15" s="389">
        <v>2354</v>
      </c>
      <c r="C15" s="390" t="s">
        <v>2146</v>
      </c>
    </row>
    <row r="16" spans="1:3">
      <c r="A16" s="389">
        <v>1</v>
      </c>
      <c r="B16" s="389">
        <v>2355</v>
      </c>
      <c r="C16" s="390" t="s">
        <v>2147</v>
      </c>
    </row>
    <row r="17" spans="1:3">
      <c r="A17" s="389">
        <v>1</v>
      </c>
      <c r="B17" s="389">
        <v>2356</v>
      </c>
      <c r="C17" s="390" t="s">
        <v>2148</v>
      </c>
    </row>
    <row r="18" spans="1:3">
      <c r="A18" s="389">
        <v>1</v>
      </c>
      <c r="B18" s="389">
        <v>2359</v>
      </c>
      <c r="C18" s="390" t="s">
        <v>2149</v>
      </c>
    </row>
    <row r="19" spans="1:3">
      <c r="A19" s="389">
        <v>1</v>
      </c>
      <c r="B19" s="389">
        <v>2411</v>
      </c>
      <c r="C19" s="390" t="s">
        <v>2150</v>
      </c>
    </row>
    <row r="20" spans="1:3">
      <c r="A20" s="389">
        <v>1</v>
      </c>
      <c r="B20" s="389">
        <v>2412</v>
      </c>
      <c r="C20" s="390" t="s">
        <v>2151</v>
      </c>
    </row>
    <row r="21" spans="1:3">
      <c r="A21" s="389">
        <v>1</v>
      </c>
      <c r="B21" s="389">
        <v>2413</v>
      </c>
      <c r="C21" s="390" t="s">
        <v>2152</v>
      </c>
    </row>
    <row r="22" spans="1:3">
      <c r="A22" s="389">
        <v>1</v>
      </c>
      <c r="B22" s="389">
        <v>2421</v>
      </c>
      <c r="C22" s="390" t="s">
        <v>2153</v>
      </c>
    </row>
    <row r="23" spans="1:3">
      <c r="A23" s="389">
        <v>1</v>
      </c>
      <c r="B23" s="389">
        <v>2422</v>
      </c>
      <c r="C23" s="390" t="s">
        <v>2154</v>
      </c>
    </row>
    <row r="24" spans="1:3">
      <c r="A24" s="389">
        <v>1</v>
      </c>
      <c r="B24" s="389">
        <v>2423</v>
      </c>
      <c r="C24" s="390" t="s">
        <v>2155</v>
      </c>
    </row>
    <row r="25" spans="1:3">
      <c r="A25" s="389">
        <v>1</v>
      </c>
      <c r="B25" s="389">
        <v>2424</v>
      </c>
      <c r="C25" s="390" t="s">
        <v>2156</v>
      </c>
    </row>
    <row r="26" spans="1:3">
      <c r="A26" s="389">
        <v>1</v>
      </c>
      <c r="B26" s="389">
        <v>2511</v>
      </c>
      <c r="C26" s="390" t="s">
        <v>2157</v>
      </c>
    </row>
    <row r="27" spans="1:3">
      <c r="A27" s="389">
        <v>1</v>
      </c>
      <c r="B27" s="389">
        <v>2512</v>
      </c>
      <c r="C27" s="390" t="s">
        <v>2158</v>
      </c>
    </row>
    <row r="28" spans="1:3">
      <c r="A28" s="389">
        <v>1</v>
      </c>
      <c r="B28" s="389">
        <v>2513</v>
      </c>
      <c r="C28" s="390" t="s">
        <v>2159</v>
      </c>
    </row>
    <row r="29" spans="1:3">
      <c r="A29" s="389">
        <v>1</v>
      </c>
      <c r="B29" s="389">
        <v>2514</v>
      </c>
      <c r="C29" s="390" t="s">
        <v>2160</v>
      </c>
    </row>
    <row r="30" spans="1:3">
      <c r="A30" s="389">
        <v>1</v>
      </c>
      <c r="B30" s="389">
        <v>2521</v>
      </c>
      <c r="C30" s="390" t="s">
        <v>2161</v>
      </c>
    </row>
    <row r="31" spans="1:3">
      <c r="A31" s="389">
        <v>1</v>
      </c>
      <c r="B31" s="389">
        <v>2522</v>
      </c>
      <c r="C31" s="390" t="s">
        <v>2162</v>
      </c>
    </row>
    <row r="32" spans="1:3">
      <c r="A32" s="389">
        <v>1</v>
      </c>
      <c r="B32" s="389">
        <v>2523</v>
      </c>
      <c r="C32" s="390" t="s">
        <v>2163</v>
      </c>
    </row>
    <row r="33" spans="1:3">
      <c r="A33" s="389">
        <v>1</v>
      </c>
      <c r="B33" s="389">
        <v>2611</v>
      </c>
      <c r="C33" s="390" t="s">
        <v>2164</v>
      </c>
    </row>
    <row r="34" spans="1:3">
      <c r="A34" s="389">
        <v>1</v>
      </c>
      <c r="B34" s="389">
        <v>2632</v>
      </c>
      <c r="C34" s="390" t="s">
        <v>2165</v>
      </c>
    </row>
    <row r="35" spans="1:3">
      <c r="A35" s="389">
        <v>1</v>
      </c>
      <c r="B35" s="389">
        <v>2633</v>
      </c>
      <c r="C35" s="390" t="s">
        <v>2166</v>
      </c>
    </row>
    <row r="36" spans="1:3">
      <c r="A36" s="389">
        <v>1</v>
      </c>
      <c r="B36" s="389">
        <v>2634</v>
      </c>
      <c r="C36" s="390" t="s">
        <v>2167</v>
      </c>
    </row>
    <row r="37" spans="1:3">
      <c r="A37" s="389">
        <v>1</v>
      </c>
      <c r="B37" s="389">
        <v>2635</v>
      </c>
      <c r="C37" s="390" t="s">
        <v>2168</v>
      </c>
    </row>
    <row r="38" spans="1:3">
      <c r="A38" s="389">
        <v>1</v>
      </c>
      <c r="B38" s="389">
        <v>2636</v>
      </c>
      <c r="C38" s="390" t="s">
        <v>2169</v>
      </c>
    </row>
    <row r="39" spans="1:3">
      <c r="A39" s="389">
        <v>1</v>
      </c>
      <c r="B39" s="389">
        <v>2643</v>
      </c>
      <c r="C39" s="390" t="s">
        <v>2170</v>
      </c>
    </row>
    <row r="40" spans="1:3">
      <c r="A40" s="389">
        <v>1</v>
      </c>
      <c r="B40" s="389">
        <v>3252</v>
      </c>
      <c r="C40" s="390" t="s">
        <v>2171</v>
      </c>
    </row>
    <row r="41" spans="1:3">
      <c r="A41" s="389">
        <v>1</v>
      </c>
      <c r="B41" s="389">
        <v>3253</v>
      </c>
      <c r="C41" s="390" t="s">
        <v>2172</v>
      </c>
    </row>
    <row r="42" spans="1:3">
      <c r="A42" s="389">
        <v>1</v>
      </c>
      <c r="B42" s="389">
        <v>3255</v>
      </c>
      <c r="C42" s="390" t="s">
        <v>2173</v>
      </c>
    </row>
    <row r="43" spans="1:3">
      <c r="A43" s="389">
        <v>1</v>
      </c>
      <c r="B43" s="389">
        <v>3321</v>
      </c>
      <c r="C43" s="390" t="s">
        <v>2174</v>
      </c>
    </row>
    <row r="44" spans="1:3">
      <c r="A44" s="389">
        <v>1</v>
      </c>
      <c r="B44" s="389">
        <v>3411</v>
      </c>
      <c r="C44" s="390" t="s">
        <v>2175</v>
      </c>
    </row>
    <row r="45" spans="1:3">
      <c r="A45" s="389">
        <v>1</v>
      </c>
      <c r="B45" s="389">
        <v>3412</v>
      </c>
      <c r="C45" s="390" t="s">
        <v>2176</v>
      </c>
    </row>
    <row r="46" spans="1:3">
      <c r="A46" s="389">
        <v>1</v>
      </c>
      <c r="B46" s="389">
        <v>3413</v>
      </c>
      <c r="C46" s="390" t="s">
        <v>2177</v>
      </c>
    </row>
    <row r="47" spans="1:3">
      <c r="A47" s="389">
        <v>1</v>
      </c>
      <c r="B47" s="389">
        <v>3511</v>
      </c>
      <c r="C47" s="390" t="s">
        <v>2178</v>
      </c>
    </row>
    <row r="48" spans="1:3">
      <c r="A48" s="389">
        <v>1</v>
      </c>
      <c r="B48" s="389">
        <v>3512</v>
      </c>
      <c r="C48" s="390" t="s">
        <v>2179</v>
      </c>
    </row>
    <row r="49" spans="1:3">
      <c r="A49" s="389">
        <v>1</v>
      </c>
      <c r="B49" s="389">
        <v>3513</v>
      </c>
      <c r="C49" s="390" t="s">
        <v>2180</v>
      </c>
    </row>
    <row r="50" spans="1:3">
      <c r="A50" s="389">
        <v>1</v>
      </c>
      <c r="B50" s="389">
        <v>3514</v>
      </c>
      <c r="C50" s="390" t="s">
        <v>2181</v>
      </c>
    </row>
    <row r="51" spans="1:3">
      <c r="A51" s="389">
        <v>1</v>
      </c>
      <c r="B51" s="389">
        <v>3521</v>
      </c>
      <c r="C51" s="390" t="s">
        <v>2182</v>
      </c>
    </row>
    <row r="52" spans="1:3">
      <c r="A52" s="389">
        <v>1</v>
      </c>
      <c r="B52" s="389">
        <v>3522</v>
      </c>
      <c r="C52" s="390" t="s">
        <v>2183</v>
      </c>
    </row>
    <row r="53" spans="1:3">
      <c r="A53" s="389">
        <v>1</v>
      </c>
      <c r="B53" s="389">
        <v>4131</v>
      </c>
      <c r="C53" s="390" t="s">
        <v>2184</v>
      </c>
    </row>
    <row r="54" spans="1:3">
      <c r="A54" s="389">
        <v>1</v>
      </c>
      <c r="B54" s="389">
        <v>4132</v>
      </c>
      <c r="C54" s="390" t="s">
        <v>2185</v>
      </c>
    </row>
    <row r="55" spans="1:3">
      <c r="A55" s="389">
        <v>1</v>
      </c>
      <c r="B55" s="389">
        <v>4211</v>
      </c>
      <c r="C55" s="390" t="s">
        <v>2186</v>
      </c>
    </row>
    <row r="56" spans="1:3">
      <c r="A56" s="389">
        <v>1</v>
      </c>
      <c r="B56" s="389">
        <v>4311</v>
      </c>
      <c r="C56" s="390" t="s">
        <v>2187</v>
      </c>
    </row>
    <row r="57" spans="1:3">
      <c r="A57" s="389">
        <v>1</v>
      </c>
      <c r="B57" s="389">
        <v>4312</v>
      </c>
      <c r="C57" s="390" t="s">
        <v>2188</v>
      </c>
    </row>
    <row r="58" spans="1:3">
      <c r="A58" s="389">
        <v>1</v>
      </c>
      <c r="B58" s="389">
        <v>4313</v>
      </c>
      <c r="C58" s="390" t="s">
        <v>2189</v>
      </c>
    </row>
    <row r="59" spans="1:3">
      <c r="A59" s="389">
        <v>1</v>
      </c>
      <c r="B59" s="389">
        <v>5113</v>
      </c>
      <c r="C59" s="390" t="s">
        <v>2190</v>
      </c>
    </row>
    <row r="60" spans="1:3">
      <c r="A60" s="389">
        <v>1</v>
      </c>
      <c r="B60" s="389">
        <v>5161</v>
      </c>
      <c r="C60" s="390" t="s">
        <v>2191</v>
      </c>
    </row>
    <row r="61" spans="1:3">
      <c r="A61" s="389">
        <v>1</v>
      </c>
      <c r="B61" s="389">
        <v>5162</v>
      </c>
      <c r="C61" s="390" t="s">
        <v>2192</v>
      </c>
    </row>
    <row r="62" spans="1:3">
      <c r="A62" s="389">
        <v>1</v>
      </c>
      <c r="B62" s="389">
        <v>5164</v>
      </c>
      <c r="C62" s="390" t="s">
        <v>2193</v>
      </c>
    </row>
    <row r="63" spans="1:3">
      <c r="A63" s="389">
        <v>1</v>
      </c>
      <c r="B63" s="389">
        <v>5230</v>
      </c>
      <c r="C63" s="390" t="s">
        <v>2194</v>
      </c>
    </row>
    <row r="64" spans="1:3">
      <c r="A64" s="389">
        <v>1</v>
      </c>
      <c r="B64" s="389">
        <v>5311</v>
      </c>
      <c r="C64" s="390" t="s">
        <v>2195</v>
      </c>
    </row>
    <row r="65" spans="1:3">
      <c r="A65" s="389">
        <v>1</v>
      </c>
      <c r="B65" s="389">
        <v>5312</v>
      </c>
      <c r="C65" s="390" t="s">
        <v>2196</v>
      </c>
    </row>
    <row r="66" spans="1:3">
      <c r="A66" s="389">
        <v>1</v>
      </c>
      <c r="B66" s="389">
        <v>5321</v>
      </c>
      <c r="C66" s="390" t="s">
        <v>2197</v>
      </c>
    </row>
    <row r="67" spans="1:3">
      <c r="A67" s="389">
        <v>1</v>
      </c>
      <c r="B67" s="389">
        <v>5322</v>
      </c>
      <c r="C67" s="390" t="s">
        <v>2198</v>
      </c>
    </row>
    <row r="68" spans="1:3">
      <c r="A68" s="389">
        <v>1</v>
      </c>
      <c r="B68" s="389">
        <v>5323</v>
      </c>
      <c r="C68" s="390" t="s">
        <v>2199</v>
      </c>
    </row>
    <row r="69" spans="1:3">
      <c r="A69" s="389">
        <v>1</v>
      </c>
      <c r="B69" s="389">
        <v>7352</v>
      </c>
      <c r="C69" s="390" t="s">
        <v>2200</v>
      </c>
    </row>
    <row r="70" spans="1:3">
      <c r="A70" s="389">
        <v>1</v>
      </c>
      <c r="B70" s="389">
        <v>7515</v>
      </c>
      <c r="C70" s="390" t="s">
        <v>2201</v>
      </c>
    </row>
    <row r="71" spans="1:3">
      <c r="A71" s="389">
        <v>1</v>
      </c>
      <c r="B71" s="389">
        <v>9411</v>
      </c>
      <c r="C71" s="390" t="s">
        <v>2202</v>
      </c>
    </row>
    <row r="72" spans="1:3">
      <c r="A72" s="389">
        <v>1</v>
      </c>
      <c r="B72" s="389">
        <v>9510</v>
      </c>
      <c r="C72" s="390" t="s">
        <v>2203</v>
      </c>
    </row>
    <row r="73" spans="1:3">
      <c r="A73" s="389">
        <v>1</v>
      </c>
      <c r="B73" s="389">
        <v>9520</v>
      </c>
      <c r="C73" s="390" t="s">
        <v>2204</v>
      </c>
    </row>
    <row r="74" spans="1:3">
      <c r="A74" s="389">
        <v>2</v>
      </c>
      <c r="B74" s="389">
        <v>0</v>
      </c>
      <c r="C74" s="390" t="s">
        <v>2133</v>
      </c>
    </row>
    <row r="75" spans="1:3">
      <c r="A75" s="389">
        <v>2</v>
      </c>
      <c r="B75" s="389">
        <v>1420</v>
      </c>
      <c r="C75" s="390" t="s">
        <v>2205</v>
      </c>
    </row>
    <row r="76" spans="1:3">
      <c r="A76" s="389">
        <v>2</v>
      </c>
      <c r="B76" s="389">
        <v>1439</v>
      </c>
      <c r="C76" s="390" t="s">
        <v>2206</v>
      </c>
    </row>
    <row r="77" spans="1:3">
      <c r="A77" s="389">
        <v>2</v>
      </c>
      <c r="B77" s="389">
        <v>2113</v>
      </c>
      <c r="C77" s="390" t="s">
        <v>2207</v>
      </c>
    </row>
    <row r="78" spans="1:3">
      <c r="A78" s="389">
        <v>2</v>
      </c>
      <c r="B78" s="389">
        <v>2120</v>
      </c>
      <c r="C78" s="390" t="s">
        <v>2208</v>
      </c>
    </row>
    <row r="79" spans="1:3">
      <c r="A79" s="389">
        <v>2</v>
      </c>
      <c r="B79" s="389">
        <v>2132</v>
      </c>
      <c r="C79" s="390" t="s">
        <v>2209</v>
      </c>
    </row>
    <row r="80" spans="1:3">
      <c r="A80" s="389">
        <v>2</v>
      </c>
      <c r="B80" s="389">
        <v>2162</v>
      </c>
      <c r="C80" s="390" t="s">
        <v>2210</v>
      </c>
    </row>
    <row r="81" spans="1:3">
      <c r="A81" s="389">
        <v>2</v>
      </c>
      <c r="B81" s="389">
        <v>2165</v>
      </c>
      <c r="C81" s="390" t="s">
        <v>2211</v>
      </c>
    </row>
    <row r="82" spans="1:3">
      <c r="A82" s="389">
        <v>2</v>
      </c>
      <c r="B82" s="389">
        <v>2166</v>
      </c>
      <c r="C82" s="390" t="s">
        <v>2212</v>
      </c>
    </row>
    <row r="83" spans="1:3">
      <c r="A83" s="389">
        <v>2</v>
      </c>
      <c r="B83" s="389">
        <v>2230</v>
      </c>
      <c r="C83" s="390" t="s">
        <v>2213</v>
      </c>
    </row>
    <row r="84" spans="1:3">
      <c r="A84" s="389">
        <v>2</v>
      </c>
      <c r="B84" s="389">
        <v>2250</v>
      </c>
      <c r="C84" s="390" t="s">
        <v>2214</v>
      </c>
    </row>
    <row r="85" spans="1:3">
      <c r="A85" s="389">
        <v>2</v>
      </c>
      <c r="B85" s="389">
        <v>2431</v>
      </c>
      <c r="C85" s="390" t="s">
        <v>2215</v>
      </c>
    </row>
    <row r="86" spans="1:3">
      <c r="A86" s="389">
        <v>2</v>
      </c>
      <c r="B86" s="389">
        <v>2432</v>
      </c>
      <c r="C86" s="390" t="s">
        <v>2216</v>
      </c>
    </row>
    <row r="87" spans="1:3">
      <c r="A87" s="389">
        <v>2</v>
      </c>
      <c r="B87" s="389">
        <v>2433</v>
      </c>
      <c r="C87" s="390" t="s">
        <v>2217</v>
      </c>
    </row>
    <row r="88" spans="1:3">
      <c r="A88" s="389">
        <v>2</v>
      </c>
      <c r="B88" s="389">
        <v>2434</v>
      </c>
      <c r="C88" s="390" t="s">
        <v>2218</v>
      </c>
    </row>
    <row r="89" spans="1:3">
      <c r="A89" s="389">
        <v>2</v>
      </c>
      <c r="B89" s="389">
        <v>2619</v>
      </c>
      <c r="C89" s="390" t="s">
        <v>2219</v>
      </c>
    </row>
    <row r="90" spans="1:3">
      <c r="A90" s="389">
        <v>2</v>
      </c>
      <c r="B90" s="389">
        <v>2641</v>
      </c>
      <c r="C90" s="390" t="s">
        <v>2220</v>
      </c>
    </row>
    <row r="91" spans="1:3">
      <c r="A91" s="389">
        <v>2</v>
      </c>
      <c r="B91" s="389">
        <v>2642</v>
      </c>
      <c r="C91" s="390" t="s">
        <v>2221</v>
      </c>
    </row>
    <row r="92" spans="1:3">
      <c r="A92" s="389">
        <v>2</v>
      </c>
      <c r="B92" s="389">
        <v>2651</v>
      </c>
      <c r="C92" s="390" t="s">
        <v>2222</v>
      </c>
    </row>
    <row r="93" spans="1:3">
      <c r="A93" s="389">
        <v>2</v>
      </c>
      <c r="B93" s="389">
        <v>2652</v>
      </c>
      <c r="C93" s="390" t="s">
        <v>2223</v>
      </c>
    </row>
    <row r="94" spans="1:3">
      <c r="A94" s="389">
        <v>2</v>
      </c>
      <c r="B94" s="389">
        <v>2653</v>
      </c>
      <c r="C94" s="390" t="s">
        <v>2224</v>
      </c>
    </row>
    <row r="95" spans="1:3">
      <c r="A95" s="389">
        <v>2</v>
      </c>
      <c r="B95" s="389">
        <v>2654</v>
      </c>
      <c r="C95" s="390" t="s">
        <v>2225</v>
      </c>
    </row>
    <row r="96" spans="1:3">
      <c r="A96" s="389">
        <v>2</v>
      </c>
      <c r="B96" s="389">
        <v>2655</v>
      </c>
      <c r="C96" s="390" t="s">
        <v>2226</v>
      </c>
    </row>
    <row r="97" spans="1:3">
      <c r="A97" s="389">
        <v>2</v>
      </c>
      <c r="B97" s="389">
        <v>2656</v>
      </c>
      <c r="C97" s="390" t="s">
        <v>2227</v>
      </c>
    </row>
    <row r="98" spans="1:3">
      <c r="A98" s="389">
        <v>2</v>
      </c>
      <c r="B98" s="389">
        <v>2659</v>
      </c>
      <c r="C98" s="390" t="s">
        <v>2228</v>
      </c>
    </row>
    <row r="99" spans="1:3">
      <c r="A99" s="389">
        <v>2</v>
      </c>
      <c r="B99" s="389">
        <v>3118</v>
      </c>
      <c r="C99" s="390" t="s">
        <v>2229</v>
      </c>
    </row>
    <row r="100" spans="1:3">
      <c r="A100" s="389">
        <v>2</v>
      </c>
      <c r="B100" s="389">
        <v>3254</v>
      </c>
      <c r="C100" s="390" t="s">
        <v>2230</v>
      </c>
    </row>
    <row r="101" spans="1:3">
      <c r="A101" s="389">
        <v>2</v>
      </c>
      <c r="B101" s="389">
        <v>3315</v>
      </c>
      <c r="C101" s="390" t="s">
        <v>2231</v>
      </c>
    </row>
    <row r="102" spans="1:3">
      <c r="A102" s="389">
        <v>2</v>
      </c>
      <c r="B102" s="389">
        <v>3332</v>
      </c>
      <c r="C102" s="390" t="s">
        <v>2232</v>
      </c>
    </row>
    <row r="103" spans="1:3">
      <c r="A103" s="389">
        <v>2</v>
      </c>
      <c r="B103" s="389">
        <v>3339</v>
      </c>
      <c r="C103" s="390" t="s">
        <v>2233</v>
      </c>
    </row>
    <row r="104" spans="1:3">
      <c r="A104" s="389">
        <v>2</v>
      </c>
      <c r="B104" s="389">
        <v>3421</v>
      </c>
      <c r="C104" s="390" t="s">
        <v>2234</v>
      </c>
    </row>
    <row r="105" spans="1:3">
      <c r="A105" s="389">
        <v>2</v>
      </c>
      <c r="B105" s="389">
        <v>3422</v>
      </c>
      <c r="C105" s="390" t="s">
        <v>2235</v>
      </c>
    </row>
    <row r="106" spans="1:3">
      <c r="A106" s="389">
        <v>2</v>
      </c>
      <c r="B106" s="389">
        <v>3423</v>
      </c>
      <c r="C106" s="390" t="s">
        <v>2236</v>
      </c>
    </row>
    <row r="107" spans="1:3">
      <c r="A107" s="389">
        <v>2</v>
      </c>
      <c r="B107" s="389">
        <v>4212</v>
      </c>
      <c r="C107" s="390" t="s">
        <v>2237</v>
      </c>
    </row>
    <row r="108" spans="1:3">
      <c r="A108" s="389">
        <v>2</v>
      </c>
      <c r="B108" s="389">
        <v>4214</v>
      </c>
      <c r="C108" s="390" t="s">
        <v>2238</v>
      </c>
    </row>
    <row r="109" spans="1:3">
      <c r="A109" s="389">
        <v>2</v>
      </c>
      <c r="B109" s="389">
        <v>4223</v>
      </c>
      <c r="C109" s="390" t="s">
        <v>2239</v>
      </c>
    </row>
    <row r="110" spans="1:3">
      <c r="A110" s="389">
        <v>2</v>
      </c>
      <c r="B110" s="389">
        <v>4227</v>
      </c>
      <c r="C110" s="390" t="s">
        <v>2240</v>
      </c>
    </row>
    <row r="111" spans="1:3">
      <c r="A111" s="389">
        <v>2</v>
      </c>
      <c r="B111" s="389">
        <v>4413</v>
      </c>
      <c r="C111" s="390" t="s">
        <v>2241</v>
      </c>
    </row>
    <row r="112" spans="1:3">
      <c r="A112" s="389">
        <v>2</v>
      </c>
      <c r="B112" s="389">
        <v>5113</v>
      </c>
      <c r="C112" s="390" t="s">
        <v>2242</v>
      </c>
    </row>
    <row r="113" spans="1:3">
      <c r="A113" s="389">
        <v>2</v>
      </c>
      <c r="B113" s="389">
        <v>5131</v>
      </c>
      <c r="C113" s="390" t="s">
        <v>2243</v>
      </c>
    </row>
    <row r="114" spans="1:3">
      <c r="A114" s="389">
        <v>2</v>
      </c>
      <c r="B114" s="389">
        <v>5132</v>
      </c>
      <c r="C114" s="390" t="s">
        <v>2244</v>
      </c>
    </row>
    <row r="115" spans="1:3">
      <c r="A115" s="389">
        <v>2</v>
      </c>
      <c r="B115" s="389">
        <v>5141</v>
      </c>
      <c r="C115" s="390" t="s">
        <v>2245</v>
      </c>
    </row>
    <row r="116" spans="1:3">
      <c r="A116" s="389">
        <v>2</v>
      </c>
      <c r="B116" s="389">
        <v>5142</v>
      </c>
      <c r="C116" s="390" t="s">
        <v>2246</v>
      </c>
    </row>
    <row r="117" spans="1:3">
      <c r="A117" s="389">
        <v>2</v>
      </c>
      <c r="B117" s="389">
        <v>5151</v>
      </c>
      <c r="C117" s="390" t="s">
        <v>2247</v>
      </c>
    </row>
    <row r="118" spans="1:3">
      <c r="A118" s="389">
        <v>2</v>
      </c>
      <c r="B118" s="389">
        <v>5153</v>
      </c>
      <c r="C118" s="390" t="s">
        <v>2248</v>
      </c>
    </row>
    <row r="119" spans="1:3">
      <c r="A119" s="389">
        <v>2</v>
      </c>
      <c r="B119" s="389">
        <v>5241</v>
      </c>
      <c r="C119" s="390" t="s">
        <v>2249</v>
      </c>
    </row>
    <row r="120" spans="1:3">
      <c r="A120" s="389">
        <v>2</v>
      </c>
      <c r="B120" s="389">
        <v>5242</v>
      </c>
      <c r="C120" s="390" t="s">
        <v>2250</v>
      </c>
    </row>
    <row r="121" spans="1:3">
      <c r="A121" s="389">
        <v>2</v>
      </c>
      <c r="B121" s="389">
        <v>5243</v>
      </c>
      <c r="C121" s="390" t="s">
        <v>2251</v>
      </c>
    </row>
    <row r="122" spans="1:3">
      <c r="A122" s="389">
        <v>2</v>
      </c>
      <c r="B122" s="389">
        <v>5244</v>
      </c>
      <c r="C122" s="390" t="s">
        <v>2252</v>
      </c>
    </row>
    <row r="123" spans="1:3">
      <c r="A123" s="389">
        <v>2</v>
      </c>
      <c r="B123" s="389">
        <v>5246</v>
      </c>
      <c r="C123" s="390" t="s">
        <v>2253</v>
      </c>
    </row>
    <row r="124" spans="1:3">
      <c r="A124" s="389">
        <v>2</v>
      </c>
      <c r="B124" s="389">
        <v>5249</v>
      </c>
      <c r="C124" s="390" t="s">
        <v>2254</v>
      </c>
    </row>
    <row r="125" spans="1:3">
      <c r="A125" s="389">
        <v>2</v>
      </c>
      <c r="B125" s="389">
        <v>6113</v>
      </c>
      <c r="C125" s="390" t="s">
        <v>2255</v>
      </c>
    </row>
    <row r="126" spans="1:3">
      <c r="A126" s="389">
        <v>2</v>
      </c>
      <c r="B126" s="389">
        <v>6114</v>
      </c>
      <c r="C126" s="390" t="s">
        <v>2256</v>
      </c>
    </row>
    <row r="127" spans="1:3">
      <c r="A127" s="389">
        <v>2</v>
      </c>
      <c r="B127" s="389">
        <v>6121</v>
      </c>
      <c r="C127" s="390" t="s">
        <v>2257</v>
      </c>
    </row>
    <row r="128" spans="1:3">
      <c r="A128" s="389">
        <v>2</v>
      </c>
      <c r="B128" s="389">
        <v>6122</v>
      </c>
      <c r="C128" s="390" t="s">
        <v>2258</v>
      </c>
    </row>
    <row r="129" spans="1:3">
      <c r="A129" s="389">
        <v>2</v>
      </c>
      <c r="B129" s="389">
        <v>6123</v>
      </c>
      <c r="C129" s="390" t="s">
        <v>2259</v>
      </c>
    </row>
    <row r="130" spans="1:3">
      <c r="A130" s="389">
        <v>2</v>
      </c>
      <c r="B130" s="389">
        <v>6129</v>
      </c>
      <c r="C130" s="390" t="s">
        <v>2260</v>
      </c>
    </row>
    <row r="131" spans="1:3">
      <c r="A131" s="389">
        <v>2</v>
      </c>
      <c r="B131" s="389">
        <v>6130</v>
      </c>
      <c r="C131" s="390" t="s">
        <v>2261</v>
      </c>
    </row>
    <row r="132" spans="1:3">
      <c r="A132" s="389">
        <v>2</v>
      </c>
      <c r="B132" s="389">
        <v>6221</v>
      </c>
      <c r="C132" s="390" t="s">
        <v>2262</v>
      </c>
    </row>
    <row r="133" spans="1:3">
      <c r="A133" s="389">
        <v>2</v>
      </c>
      <c r="B133" s="389">
        <v>7311</v>
      </c>
      <c r="C133" s="390" t="s">
        <v>2263</v>
      </c>
    </row>
    <row r="134" spans="1:3">
      <c r="A134" s="389">
        <v>2</v>
      </c>
      <c r="B134" s="389">
        <v>7312</v>
      </c>
      <c r="C134" s="390" t="s">
        <v>2264</v>
      </c>
    </row>
    <row r="135" spans="1:3">
      <c r="A135" s="389">
        <v>2</v>
      </c>
      <c r="B135" s="389">
        <v>7314</v>
      </c>
      <c r="C135" s="390" t="s">
        <v>2265</v>
      </c>
    </row>
    <row r="136" spans="1:3">
      <c r="A136" s="389">
        <v>2</v>
      </c>
      <c r="B136" s="389">
        <v>7316</v>
      </c>
      <c r="C136" s="390" t="s">
        <v>2266</v>
      </c>
    </row>
    <row r="137" spans="1:3">
      <c r="A137" s="389">
        <v>2</v>
      </c>
      <c r="B137" s="389">
        <v>7321</v>
      </c>
      <c r="C137" s="390" t="s">
        <v>2267</v>
      </c>
    </row>
    <row r="138" spans="1:3">
      <c r="A138" s="389">
        <v>2</v>
      </c>
      <c r="B138" s="389">
        <v>7322</v>
      </c>
      <c r="C138" s="390" t="s">
        <v>2268</v>
      </c>
    </row>
    <row r="139" spans="1:3">
      <c r="A139" s="389">
        <v>2</v>
      </c>
      <c r="B139" s="389">
        <v>7323</v>
      </c>
      <c r="C139" s="390" t="s">
        <v>2269</v>
      </c>
    </row>
    <row r="140" spans="1:3">
      <c r="A140" s="389">
        <v>2</v>
      </c>
      <c r="B140" s="389">
        <v>7331</v>
      </c>
      <c r="C140" s="390" t="s">
        <v>2270</v>
      </c>
    </row>
    <row r="141" spans="1:3">
      <c r="A141" s="389">
        <v>2</v>
      </c>
      <c r="B141" s="389">
        <v>7332</v>
      </c>
      <c r="C141" s="390" t="s">
        <v>2271</v>
      </c>
    </row>
    <row r="142" spans="1:3">
      <c r="A142" s="389">
        <v>2</v>
      </c>
      <c r="B142" s="389">
        <v>7333</v>
      </c>
      <c r="C142" s="390" t="s">
        <v>2272</v>
      </c>
    </row>
    <row r="143" spans="1:3">
      <c r="A143" s="389">
        <v>2</v>
      </c>
      <c r="B143" s="389">
        <v>7341</v>
      </c>
      <c r="C143" s="390" t="s">
        <v>2273</v>
      </c>
    </row>
    <row r="144" spans="1:3">
      <c r="A144" s="389">
        <v>2</v>
      </c>
      <c r="B144" s="389">
        <v>7342</v>
      </c>
      <c r="C144" s="390" t="s">
        <v>2274</v>
      </c>
    </row>
    <row r="145" spans="1:3">
      <c r="A145" s="389">
        <v>2</v>
      </c>
      <c r="B145" s="389">
        <v>7370</v>
      </c>
      <c r="C145" s="390" t="s">
        <v>2275</v>
      </c>
    </row>
    <row r="146" spans="1:3">
      <c r="A146" s="389">
        <v>2</v>
      </c>
      <c r="B146" s="389">
        <v>7391</v>
      </c>
      <c r="C146" s="390" t="s">
        <v>2276</v>
      </c>
    </row>
    <row r="147" spans="1:3">
      <c r="A147" s="389">
        <v>2</v>
      </c>
      <c r="B147" s="389">
        <v>7511</v>
      </c>
      <c r="C147" s="390" t="s">
        <v>2277</v>
      </c>
    </row>
    <row r="148" spans="1:3">
      <c r="A148" s="389">
        <v>2</v>
      </c>
      <c r="B148" s="389">
        <v>7512</v>
      </c>
      <c r="C148" s="390" t="s">
        <v>2278</v>
      </c>
    </row>
    <row r="149" spans="1:3">
      <c r="A149" s="389">
        <v>2</v>
      </c>
      <c r="B149" s="389">
        <v>7513</v>
      </c>
      <c r="C149" s="390" t="s">
        <v>2279</v>
      </c>
    </row>
    <row r="150" spans="1:3">
      <c r="A150" s="389">
        <v>2</v>
      </c>
      <c r="B150" s="389">
        <v>7514</v>
      </c>
      <c r="C150" s="390" t="s">
        <v>2280</v>
      </c>
    </row>
    <row r="151" spans="1:3">
      <c r="A151" s="389">
        <v>2</v>
      </c>
      <c r="B151" s="389">
        <v>7531</v>
      </c>
      <c r="C151" s="390" t="s">
        <v>2281</v>
      </c>
    </row>
    <row r="152" spans="1:3">
      <c r="A152" s="389">
        <v>2</v>
      </c>
      <c r="B152" s="389">
        <v>7532</v>
      </c>
      <c r="C152" s="390" t="s">
        <v>2282</v>
      </c>
    </row>
    <row r="153" spans="1:3">
      <c r="A153" s="389">
        <v>2</v>
      </c>
      <c r="B153" s="389">
        <v>7533</v>
      </c>
      <c r="C153" s="390" t="s">
        <v>2283</v>
      </c>
    </row>
    <row r="154" spans="1:3">
      <c r="A154" s="389">
        <v>2</v>
      </c>
      <c r="B154" s="389">
        <v>7534</v>
      </c>
      <c r="C154" s="390" t="s">
        <v>2284</v>
      </c>
    </row>
    <row r="155" spans="1:3">
      <c r="A155" s="389">
        <v>2</v>
      </c>
      <c r="B155" s="389">
        <v>7549</v>
      </c>
      <c r="C155" s="390" t="s">
        <v>2285</v>
      </c>
    </row>
    <row r="156" spans="1:3">
      <c r="A156" s="389">
        <v>2</v>
      </c>
      <c r="B156" s="389">
        <v>9121</v>
      </c>
      <c r="C156" s="390" t="s">
        <v>2286</v>
      </c>
    </row>
    <row r="157" spans="1:3">
      <c r="A157" s="389">
        <v>2</v>
      </c>
      <c r="B157" s="389">
        <v>9129</v>
      </c>
      <c r="C157" s="390" t="s">
        <v>2287</v>
      </c>
    </row>
    <row r="158" spans="1:3">
      <c r="A158" s="389">
        <v>2</v>
      </c>
      <c r="B158" s="389">
        <v>9321</v>
      </c>
      <c r="C158" s="390" t="s">
        <v>2288</v>
      </c>
    </row>
    <row r="159" spans="1:3">
      <c r="A159" s="389">
        <v>2</v>
      </c>
      <c r="B159" s="389">
        <v>9334</v>
      </c>
      <c r="C159" s="390" t="s">
        <v>2289</v>
      </c>
    </row>
    <row r="160" spans="1:3">
      <c r="A160" s="389">
        <v>2</v>
      </c>
      <c r="B160" s="389">
        <v>9626</v>
      </c>
      <c r="C160" s="390" t="s">
        <v>2290</v>
      </c>
    </row>
    <row r="161" spans="1:3">
      <c r="A161" s="389">
        <v>2</v>
      </c>
      <c r="B161" s="389">
        <v>9629</v>
      </c>
      <c r="C161" s="390" t="s">
        <v>2291</v>
      </c>
    </row>
    <row r="162" spans="1:3">
      <c r="A162" s="389">
        <v>3</v>
      </c>
      <c r="B162" s="389">
        <v>0</v>
      </c>
      <c r="C162" s="390" t="s">
        <v>2133</v>
      </c>
    </row>
    <row r="163" spans="1:3">
      <c r="A163" s="389">
        <v>3</v>
      </c>
      <c r="B163" s="389">
        <v>2131</v>
      </c>
      <c r="C163" s="390" t="s">
        <v>2292</v>
      </c>
    </row>
    <row r="164" spans="1:3">
      <c r="A164" s="389">
        <v>3</v>
      </c>
      <c r="B164" s="389">
        <v>2133</v>
      </c>
      <c r="C164" s="390" t="s">
        <v>2293</v>
      </c>
    </row>
    <row r="165" spans="1:3">
      <c r="A165" s="389">
        <v>3</v>
      </c>
      <c r="B165" s="389">
        <v>2141</v>
      </c>
      <c r="C165" s="390" t="s">
        <v>2137</v>
      </c>
    </row>
    <row r="166" spans="1:3">
      <c r="A166" s="389">
        <v>3</v>
      </c>
      <c r="B166" s="389">
        <v>2144</v>
      </c>
      <c r="C166" s="390" t="s">
        <v>2294</v>
      </c>
    </row>
    <row r="167" spans="1:3">
      <c r="A167" s="389">
        <v>3</v>
      </c>
      <c r="B167" s="389">
        <v>2148</v>
      </c>
      <c r="C167" s="390" t="s">
        <v>2295</v>
      </c>
    </row>
    <row r="168" spans="1:3">
      <c r="A168" s="389">
        <v>3</v>
      </c>
      <c r="B168" s="389">
        <v>2149</v>
      </c>
      <c r="C168" s="390" t="s">
        <v>2296</v>
      </c>
    </row>
    <row r="169" spans="1:3">
      <c r="A169" s="389">
        <v>3</v>
      </c>
      <c r="B169" s="389">
        <v>2211</v>
      </c>
      <c r="C169" s="390" t="s">
        <v>2297</v>
      </c>
    </row>
    <row r="170" spans="1:3">
      <c r="A170" s="389">
        <v>3</v>
      </c>
      <c r="B170" s="389">
        <v>2212</v>
      </c>
      <c r="C170" s="390" t="s">
        <v>2298</v>
      </c>
    </row>
    <row r="171" spans="1:3">
      <c r="A171" s="389">
        <v>3</v>
      </c>
      <c r="B171" s="389">
        <v>2261</v>
      </c>
      <c r="C171" s="390" t="s">
        <v>2299</v>
      </c>
    </row>
    <row r="172" spans="1:3">
      <c r="A172" s="389">
        <v>3</v>
      </c>
      <c r="B172" s="389">
        <v>2262</v>
      </c>
      <c r="C172" s="390" t="s">
        <v>2300</v>
      </c>
    </row>
    <row r="173" spans="1:3">
      <c r="A173" s="389">
        <v>3</v>
      </c>
      <c r="B173" s="389">
        <v>2263</v>
      </c>
      <c r="C173" s="390" t="s">
        <v>2301</v>
      </c>
    </row>
    <row r="174" spans="1:3">
      <c r="A174" s="389">
        <v>3</v>
      </c>
      <c r="B174" s="389">
        <v>2264</v>
      </c>
      <c r="C174" s="390" t="s">
        <v>2302</v>
      </c>
    </row>
    <row r="175" spans="1:3">
      <c r="A175" s="389">
        <v>3</v>
      </c>
      <c r="B175" s="389">
        <v>2265</v>
      </c>
      <c r="C175" s="390" t="s">
        <v>2303</v>
      </c>
    </row>
    <row r="176" spans="1:3">
      <c r="A176" s="389">
        <v>3</v>
      </c>
      <c r="B176" s="389">
        <v>2266</v>
      </c>
      <c r="C176" s="390" t="s">
        <v>2304</v>
      </c>
    </row>
    <row r="177" spans="1:3">
      <c r="A177" s="389">
        <v>3</v>
      </c>
      <c r="B177" s="389">
        <v>2267</v>
      </c>
      <c r="C177" s="390" t="s">
        <v>2305</v>
      </c>
    </row>
    <row r="178" spans="1:3">
      <c r="A178" s="389">
        <v>3</v>
      </c>
      <c r="B178" s="389">
        <v>2269</v>
      </c>
      <c r="C178" s="390" t="s">
        <v>2306</v>
      </c>
    </row>
    <row r="179" spans="1:3">
      <c r="A179" s="389">
        <v>3</v>
      </c>
      <c r="B179" s="389">
        <v>3132</v>
      </c>
      <c r="C179" s="390" t="s">
        <v>2307</v>
      </c>
    </row>
    <row r="180" spans="1:3">
      <c r="A180" s="389">
        <v>3</v>
      </c>
      <c r="B180" s="389">
        <v>3139</v>
      </c>
      <c r="C180" s="390" t="s">
        <v>2308</v>
      </c>
    </row>
    <row r="181" spans="1:3">
      <c r="A181" s="389">
        <v>3</v>
      </c>
      <c r="B181" s="389">
        <v>3211</v>
      </c>
      <c r="C181" s="390" t="s">
        <v>2309</v>
      </c>
    </row>
    <row r="182" spans="1:3">
      <c r="A182" s="389">
        <v>3</v>
      </c>
      <c r="B182" s="389">
        <v>3251</v>
      </c>
      <c r="C182" s="390" t="s">
        <v>2310</v>
      </c>
    </row>
    <row r="183" spans="1:3">
      <c r="A183" s="389">
        <v>3</v>
      </c>
      <c r="B183" s="389">
        <v>3256</v>
      </c>
      <c r="C183" s="390" t="s">
        <v>2311</v>
      </c>
    </row>
    <row r="184" spans="1:3">
      <c r="A184" s="389">
        <v>3</v>
      </c>
      <c r="B184" s="389">
        <v>3257</v>
      </c>
      <c r="C184" s="390" t="s">
        <v>2312</v>
      </c>
    </row>
    <row r="185" spans="1:3">
      <c r="A185" s="389">
        <v>3</v>
      </c>
      <c r="B185" s="389">
        <v>3258</v>
      </c>
      <c r="C185" s="390" t="s">
        <v>2313</v>
      </c>
    </row>
    <row r="186" spans="1:3">
      <c r="A186" s="389">
        <v>3</v>
      </c>
      <c r="B186" s="389">
        <v>3259</v>
      </c>
      <c r="C186" s="390" t="s">
        <v>2314</v>
      </c>
    </row>
    <row r="187" spans="1:3">
      <c r="A187" s="389">
        <v>3</v>
      </c>
      <c r="B187" s="389">
        <v>3431</v>
      </c>
      <c r="C187" s="390" t="s">
        <v>2315</v>
      </c>
    </row>
    <row r="188" spans="1:3">
      <c r="A188" s="389">
        <v>3</v>
      </c>
      <c r="B188" s="389">
        <v>3432</v>
      </c>
      <c r="C188" s="390" t="s">
        <v>2316</v>
      </c>
    </row>
    <row r="189" spans="1:3">
      <c r="A189" s="389">
        <v>3</v>
      </c>
      <c r="B189" s="389">
        <v>3433</v>
      </c>
      <c r="C189" s="390" t="s">
        <v>2317</v>
      </c>
    </row>
    <row r="190" spans="1:3">
      <c r="A190" s="389">
        <v>3</v>
      </c>
      <c r="B190" s="389">
        <v>3434</v>
      </c>
      <c r="C190" s="390" t="s">
        <v>2318</v>
      </c>
    </row>
    <row r="191" spans="1:3">
      <c r="A191" s="389">
        <v>3</v>
      </c>
      <c r="B191" s="389">
        <v>5120</v>
      </c>
      <c r="C191" s="390" t="s">
        <v>2319</v>
      </c>
    </row>
    <row r="192" spans="1:3">
      <c r="A192" s="389">
        <v>3</v>
      </c>
      <c r="B192" s="389">
        <v>5163</v>
      </c>
      <c r="C192" s="390" t="s">
        <v>2320</v>
      </c>
    </row>
    <row r="193" spans="1:3">
      <c r="A193" s="389">
        <v>3</v>
      </c>
      <c r="B193" s="389">
        <v>5169</v>
      </c>
      <c r="C193" s="390" t="s">
        <v>2321</v>
      </c>
    </row>
    <row r="194" spans="1:3">
      <c r="A194" s="389">
        <v>3</v>
      </c>
      <c r="B194" s="389">
        <v>5211</v>
      </c>
      <c r="C194" s="390" t="s">
        <v>2322</v>
      </c>
    </row>
    <row r="195" spans="1:3">
      <c r="A195" s="389">
        <v>3</v>
      </c>
      <c r="B195" s="389">
        <v>5212</v>
      </c>
      <c r="C195" s="390" t="s">
        <v>2323</v>
      </c>
    </row>
    <row r="196" spans="1:3">
      <c r="A196" s="389">
        <v>3</v>
      </c>
      <c r="B196" s="389">
        <v>5329</v>
      </c>
      <c r="C196" s="390" t="s">
        <v>2324</v>
      </c>
    </row>
    <row r="197" spans="1:3">
      <c r="A197" s="389">
        <v>3</v>
      </c>
      <c r="B197" s="389">
        <v>6111</v>
      </c>
      <c r="C197" s="390" t="s">
        <v>2325</v>
      </c>
    </row>
    <row r="198" spans="1:3">
      <c r="A198" s="389">
        <v>3</v>
      </c>
      <c r="B198" s="389">
        <v>6112</v>
      </c>
      <c r="C198" s="390" t="s">
        <v>2326</v>
      </c>
    </row>
    <row r="199" spans="1:3">
      <c r="A199" s="389">
        <v>3</v>
      </c>
      <c r="B199" s="389">
        <v>6122</v>
      </c>
      <c r="C199" s="390" t="s">
        <v>2327</v>
      </c>
    </row>
    <row r="200" spans="1:3">
      <c r="A200" s="389">
        <v>3</v>
      </c>
      <c r="B200" s="389">
        <v>6310</v>
      </c>
      <c r="C200" s="390" t="s">
        <v>2328</v>
      </c>
    </row>
    <row r="201" spans="1:3">
      <c r="A201" s="389">
        <v>3</v>
      </c>
      <c r="B201" s="389">
        <v>6320</v>
      </c>
      <c r="C201" s="390" t="s">
        <v>2329</v>
      </c>
    </row>
    <row r="202" spans="1:3">
      <c r="A202" s="389">
        <v>3</v>
      </c>
      <c r="B202" s="389">
        <v>6330</v>
      </c>
      <c r="C202" s="390" t="s">
        <v>2330</v>
      </c>
    </row>
    <row r="203" spans="1:3">
      <c r="A203" s="389">
        <v>3</v>
      </c>
      <c r="B203" s="389">
        <v>6340</v>
      </c>
      <c r="C203" s="390" t="s">
        <v>2331</v>
      </c>
    </row>
    <row r="204" spans="1:3">
      <c r="A204" s="389">
        <v>3</v>
      </c>
      <c r="B204" s="389">
        <v>7113</v>
      </c>
      <c r="C204" s="390" t="s">
        <v>2332</v>
      </c>
    </row>
    <row r="205" spans="1:3">
      <c r="A205" s="389">
        <v>3</v>
      </c>
      <c r="B205" s="389">
        <v>7115</v>
      </c>
      <c r="C205" s="390" t="s">
        <v>2333</v>
      </c>
    </row>
    <row r="206" spans="1:3">
      <c r="A206" s="389">
        <v>3</v>
      </c>
      <c r="B206" s="389">
        <v>7122</v>
      </c>
      <c r="C206" s="390" t="s">
        <v>2334</v>
      </c>
    </row>
    <row r="207" spans="1:3">
      <c r="A207" s="389">
        <v>3</v>
      </c>
      <c r="B207" s="389">
        <v>7123</v>
      </c>
      <c r="C207" s="390" t="s">
        <v>2335</v>
      </c>
    </row>
    <row r="208" spans="1:3">
      <c r="A208" s="389">
        <v>3</v>
      </c>
      <c r="B208" s="389">
        <v>7124</v>
      </c>
      <c r="C208" s="390" t="s">
        <v>2336</v>
      </c>
    </row>
    <row r="209" spans="1:3">
      <c r="A209" s="389">
        <v>3</v>
      </c>
      <c r="B209" s="389">
        <v>7126</v>
      </c>
      <c r="C209" s="390" t="s">
        <v>2337</v>
      </c>
    </row>
    <row r="210" spans="1:3">
      <c r="A210" s="389">
        <v>3</v>
      </c>
      <c r="B210" s="389">
        <v>7213</v>
      </c>
      <c r="C210" s="390" t="s">
        <v>2338</v>
      </c>
    </row>
    <row r="211" spans="1:3">
      <c r="A211" s="389">
        <v>3</v>
      </c>
      <c r="B211" s="389">
        <v>7215</v>
      </c>
      <c r="C211" s="390" t="s">
        <v>2339</v>
      </c>
    </row>
    <row r="212" spans="1:3">
      <c r="A212" s="389">
        <v>3</v>
      </c>
      <c r="B212" s="389">
        <v>7221</v>
      </c>
      <c r="C212" s="390" t="s">
        <v>2340</v>
      </c>
    </row>
    <row r="213" spans="1:3">
      <c r="A213" s="389">
        <v>3</v>
      </c>
      <c r="B213" s="389">
        <v>7222</v>
      </c>
      <c r="C213" s="390" t="s">
        <v>2341</v>
      </c>
    </row>
    <row r="214" spans="1:3">
      <c r="A214" s="389">
        <v>3</v>
      </c>
      <c r="B214" s="389">
        <v>7223</v>
      </c>
      <c r="C214" s="390" t="s">
        <v>2342</v>
      </c>
    </row>
    <row r="215" spans="1:3">
      <c r="A215" s="389">
        <v>3</v>
      </c>
      <c r="B215" s="389">
        <v>7224</v>
      </c>
      <c r="C215" s="390" t="s">
        <v>2343</v>
      </c>
    </row>
    <row r="216" spans="1:3">
      <c r="A216" s="389">
        <v>3</v>
      </c>
      <c r="B216" s="389">
        <v>7231</v>
      </c>
      <c r="C216" s="390" t="s">
        <v>2344</v>
      </c>
    </row>
    <row r="217" spans="1:3">
      <c r="A217" s="389">
        <v>3</v>
      </c>
      <c r="B217" s="389">
        <v>7232</v>
      </c>
      <c r="C217" s="390" t="s">
        <v>2345</v>
      </c>
    </row>
    <row r="218" spans="1:3">
      <c r="A218" s="389">
        <v>3</v>
      </c>
      <c r="B218" s="389">
        <v>7233</v>
      </c>
      <c r="C218" s="390" t="s">
        <v>2346</v>
      </c>
    </row>
    <row r="219" spans="1:3">
      <c r="A219" s="389">
        <v>3</v>
      </c>
      <c r="B219" s="389">
        <v>7234</v>
      </c>
      <c r="C219" s="390" t="s">
        <v>2347</v>
      </c>
    </row>
    <row r="220" spans="1:3">
      <c r="A220" s="389">
        <v>3</v>
      </c>
      <c r="B220" s="389">
        <v>7315</v>
      </c>
      <c r="C220" s="390" t="s">
        <v>2348</v>
      </c>
    </row>
    <row r="221" spans="1:3">
      <c r="A221" s="389">
        <v>3</v>
      </c>
      <c r="B221" s="389">
        <v>7351</v>
      </c>
      <c r="C221" s="390" t="s">
        <v>2349</v>
      </c>
    </row>
    <row r="222" spans="1:3">
      <c r="A222" s="389">
        <v>3</v>
      </c>
      <c r="B222" s="389">
        <v>7352</v>
      </c>
      <c r="C222" s="390" t="s">
        <v>2200</v>
      </c>
    </row>
    <row r="223" spans="1:3">
      <c r="A223" s="389">
        <v>3</v>
      </c>
      <c r="B223" s="389">
        <v>7361</v>
      </c>
      <c r="C223" s="390" t="s">
        <v>2350</v>
      </c>
    </row>
    <row r="224" spans="1:3">
      <c r="A224" s="389">
        <v>3</v>
      </c>
      <c r="B224" s="389">
        <v>7362</v>
      </c>
      <c r="C224" s="390" t="s">
        <v>2351</v>
      </c>
    </row>
    <row r="225" spans="1:3">
      <c r="A225" s="389">
        <v>3</v>
      </c>
      <c r="B225" s="389">
        <v>7363</v>
      </c>
      <c r="C225" s="390" t="s">
        <v>2352</v>
      </c>
    </row>
    <row r="226" spans="1:3">
      <c r="A226" s="389">
        <v>3</v>
      </c>
      <c r="B226" s="389">
        <v>7392</v>
      </c>
      <c r="C226" s="390" t="s">
        <v>2353</v>
      </c>
    </row>
    <row r="227" spans="1:3">
      <c r="A227" s="389">
        <v>3</v>
      </c>
      <c r="B227" s="389">
        <v>7393</v>
      </c>
      <c r="C227" s="390" t="s">
        <v>2354</v>
      </c>
    </row>
    <row r="228" spans="1:3">
      <c r="A228" s="389">
        <v>3</v>
      </c>
      <c r="B228" s="389">
        <v>7399</v>
      </c>
      <c r="C228" s="390" t="s">
        <v>2355</v>
      </c>
    </row>
    <row r="229" spans="1:3">
      <c r="A229" s="389">
        <v>3</v>
      </c>
      <c r="B229" s="389">
        <v>7411</v>
      </c>
      <c r="C229" s="390" t="s">
        <v>2356</v>
      </c>
    </row>
    <row r="230" spans="1:3">
      <c r="A230" s="389">
        <v>3</v>
      </c>
      <c r="B230" s="389">
        <v>7412</v>
      </c>
      <c r="C230" s="390" t="s">
        <v>2357</v>
      </c>
    </row>
    <row r="231" spans="1:3">
      <c r="A231" s="389">
        <v>3</v>
      </c>
      <c r="B231" s="389">
        <v>7413</v>
      </c>
      <c r="C231" s="390" t="s">
        <v>2358</v>
      </c>
    </row>
    <row r="232" spans="1:3">
      <c r="A232" s="389">
        <v>3</v>
      </c>
      <c r="B232" s="389">
        <v>7421</v>
      </c>
      <c r="C232" s="390" t="s">
        <v>2359</v>
      </c>
    </row>
    <row r="233" spans="1:3">
      <c r="A233" s="389">
        <v>3</v>
      </c>
      <c r="B233" s="389">
        <v>7422</v>
      </c>
      <c r="C233" s="390" t="s">
        <v>2360</v>
      </c>
    </row>
    <row r="234" spans="1:3">
      <c r="A234" s="389">
        <v>3</v>
      </c>
      <c r="B234" s="389">
        <v>7516</v>
      </c>
      <c r="C234" s="390" t="s">
        <v>2361</v>
      </c>
    </row>
    <row r="235" spans="1:3">
      <c r="A235" s="389">
        <v>3</v>
      </c>
      <c r="B235" s="389">
        <v>7521</v>
      </c>
      <c r="C235" s="390" t="s">
        <v>2362</v>
      </c>
    </row>
    <row r="236" spans="1:3">
      <c r="A236" s="389">
        <v>3</v>
      </c>
      <c r="B236" s="389">
        <v>7522</v>
      </c>
      <c r="C236" s="390" t="s">
        <v>2363</v>
      </c>
    </row>
    <row r="237" spans="1:3">
      <c r="A237" s="389">
        <v>3</v>
      </c>
      <c r="B237" s="389">
        <v>7523</v>
      </c>
      <c r="C237" s="390" t="s">
        <v>2364</v>
      </c>
    </row>
    <row r="238" spans="1:3">
      <c r="A238" s="389">
        <v>3</v>
      </c>
      <c r="B238" s="389">
        <v>7536</v>
      </c>
      <c r="C238" s="390" t="s">
        <v>2365</v>
      </c>
    </row>
    <row r="239" spans="1:3">
      <c r="A239" s="389">
        <v>3</v>
      </c>
      <c r="B239" s="389">
        <v>7713</v>
      </c>
      <c r="C239" s="390" t="s">
        <v>2366</v>
      </c>
    </row>
    <row r="240" spans="1:3">
      <c r="A240" s="389">
        <v>3</v>
      </c>
      <c r="B240" s="389">
        <v>8160</v>
      </c>
      <c r="C240" s="390" t="s">
        <v>2367</v>
      </c>
    </row>
    <row r="241" spans="1:3">
      <c r="A241" s="389">
        <v>3</v>
      </c>
      <c r="B241" s="389">
        <v>9122</v>
      </c>
      <c r="C241" s="390" t="s">
        <v>2368</v>
      </c>
    </row>
    <row r="242" spans="1:3">
      <c r="A242" s="389">
        <v>3</v>
      </c>
      <c r="B242" s="389">
        <v>9214</v>
      </c>
      <c r="C242" s="390" t="s">
        <v>2369</v>
      </c>
    </row>
    <row r="243" spans="1:3">
      <c r="A243" s="389">
        <v>3</v>
      </c>
      <c r="B243" s="389">
        <v>9329</v>
      </c>
      <c r="C243" s="390" t="s">
        <v>2370</v>
      </c>
    </row>
    <row r="244" spans="1:3">
      <c r="A244" s="389">
        <v>3</v>
      </c>
      <c r="B244" s="389">
        <v>9333</v>
      </c>
      <c r="C244" s="390" t="s">
        <v>2371</v>
      </c>
    </row>
    <row r="245" spans="1:3">
      <c r="A245" s="389">
        <v>3</v>
      </c>
      <c r="B245" s="389">
        <v>9412</v>
      </c>
      <c r="C245" s="390" t="s">
        <v>2372</v>
      </c>
    </row>
    <row r="246" spans="1:3">
      <c r="A246" s="389">
        <v>3</v>
      </c>
      <c r="B246" s="389">
        <v>9624</v>
      </c>
      <c r="C246" s="390" t="s">
        <v>2373</v>
      </c>
    </row>
    <row r="247" spans="1:3">
      <c r="A247" s="389">
        <v>4</v>
      </c>
      <c r="B247" s="389">
        <v>0</v>
      </c>
      <c r="C247" s="390" t="s">
        <v>2133</v>
      </c>
    </row>
    <row r="248" spans="1:3">
      <c r="A248" s="389">
        <v>4</v>
      </c>
      <c r="B248" s="389">
        <v>2151</v>
      </c>
      <c r="C248" s="390" t="s">
        <v>2374</v>
      </c>
    </row>
    <row r="249" spans="1:3">
      <c r="A249" s="389">
        <v>4</v>
      </c>
      <c r="B249" s="389">
        <v>2152</v>
      </c>
      <c r="C249" s="390" t="s">
        <v>2375</v>
      </c>
    </row>
    <row r="250" spans="1:3">
      <c r="A250" s="389">
        <v>4</v>
      </c>
      <c r="B250" s="389">
        <v>2153</v>
      </c>
      <c r="C250" s="390" t="s">
        <v>2376</v>
      </c>
    </row>
    <row r="251" spans="1:3">
      <c r="A251" s="389">
        <v>4</v>
      </c>
      <c r="B251" s="389">
        <v>2212</v>
      </c>
      <c r="C251" s="390" t="s">
        <v>2377</v>
      </c>
    </row>
    <row r="252" spans="1:3">
      <c r="A252" s="389">
        <v>4</v>
      </c>
      <c r="B252" s="389">
        <v>3134</v>
      </c>
      <c r="C252" s="390" t="s">
        <v>2378</v>
      </c>
    </row>
    <row r="253" spans="1:3">
      <c r="A253" s="389">
        <v>4</v>
      </c>
      <c r="B253" s="389">
        <v>3135</v>
      </c>
      <c r="C253" s="390" t="s">
        <v>2379</v>
      </c>
    </row>
    <row r="254" spans="1:3">
      <c r="A254" s="389">
        <v>4</v>
      </c>
      <c r="B254" s="389">
        <v>3151</v>
      </c>
      <c r="C254" s="390" t="s">
        <v>2380</v>
      </c>
    </row>
    <row r="255" spans="1:3">
      <c r="A255" s="389">
        <v>4</v>
      </c>
      <c r="B255" s="389">
        <v>3152</v>
      </c>
      <c r="C255" s="390" t="s">
        <v>2381</v>
      </c>
    </row>
    <row r="256" spans="1:3">
      <c r="A256" s="389">
        <v>4</v>
      </c>
      <c r="B256" s="389">
        <v>3153</v>
      </c>
      <c r="C256" s="390" t="s">
        <v>2382</v>
      </c>
    </row>
    <row r="257" spans="1:3">
      <c r="A257" s="389">
        <v>4</v>
      </c>
      <c r="B257" s="389">
        <v>3155</v>
      </c>
      <c r="C257" s="390" t="s">
        <v>2383</v>
      </c>
    </row>
    <row r="258" spans="1:3">
      <c r="A258" s="389">
        <v>4</v>
      </c>
      <c r="B258" s="389">
        <v>4323</v>
      </c>
      <c r="C258" s="390" t="s">
        <v>2384</v>
      </c>
    </row>
    <row r="259" spans="1:3">
      <c r="A259" s="389">
        <v>4</v>
      </c>
      <c r="B259" s="389">
        <v>5164</v>
      </c>
      <c r="C259" s="390" t="s">
        <v>2385</v>
      </c>
    </row>
    <row r="260" spans="1:3">
      <c r="A260" s="389">
        <v>4</v>
      </c>
      <c r="B260" s="389">
        <v>5245</v>
      </c>
      <c r="C260" s="390" t="s">
        <v>2386</v>
      </c>
    </row>
    <row r="261" spans="1:3">
      <c r="A261" s="389">
        <v>4</v>
      </c>
      <c r="B261" s="389">
        <v>6112</v>
      </c>
      <c r="C261" s="390" t="s">
        <v>2387</v>
      </c>
    </row>
    <row r="262" spans="1:3">
      <c r="A262" s="389">
        <v>4</v>
      </c>
      <c r="B262" s="389">
        <v>6210</v>
      </c>
      <c r="C262" s="390" t="s">
        <v>2388</v>
      </c>
    </row>
    <row r="263" spans="1:3">
      <c r="A263" s="389">
        <v>4</v>
      </c>
      <c r="B263" s="389">
        <v>6222</v>
      </c>
      <c r="C263" s="390" t="s">
        <v>2389</v>
      </c>
    </row>
    <row r="264" spans="1:3">
      <c r="A264" s="389">
        <v>4</v>
      </c>
      <c r="B264" s="389">
        <v>6223</v>
      </c>
      <c r="C264" s="390" t="s">
        <v>2390</v>
      </c>
    </row>
    <row r="265" spans="1:3">
      <c r="A265" s="389">
        <v>4</v>
      </c>
      <c r="B265" s="389">
        <v>6224</v>
      </c>
      <c r="C265" s="390" t="s">
        <v>2391</v>
      </c>
    </row>
    <row r="266" spans="1:3">
      <c r="A266" s="389">
        <v>4</v>
      </c>
      <c r="B266" s="389">
        <v>7127</v>
      </c>
      <c r="C266" s="390" t="s">
        <v>2392</v>
      </c>
    </row>
    <row r="267" spans="1:3">
      <c r="A267" s="389">
        <v>4</v>
      </c>
      <c r="B267" s="389">
        <v>7131</v>
      </c>
      <c r="C267" s="390" t="s">
        <v>2393</v>
      </c>
    </row>
    <row r="268" spans="1:3">
      <c r="A268" s="389">
        <v>4</v>
      </c>
      <c r="B268" s="389">
        <v>7132</v>
      </c>
      <c r="C268" s="390" t="s">
        <v>2394</v>
      </c>
    </row>
    <row r="269" spans="1:3">
      <c r="A269" s="389">
        <v>4</v>
      </c>
      <c r="B269" s="389">
        <v>7212</v>
      </c>
      <c r="C269" s="390" t="s">
        <v>2395</v>
      </c>
    </row>
    <row r="270" spans="1:3">
      <c r="A270" s="389">
        <v>4</v>
      </c>
      <c r="B270" s="389">
        <v>7535</v>
      </c>
      <c r="C270" s="390" t="s">
        <v>2396</v>
      </c>
    </row>
    <row r="271" spans="1:3">
      <c r="A271" s="389">
        <v>4</v>
      </c>
      <c r="B271" s="389">
        <v>8311</v>
      </c>
      <c r="C271" s="390" t="s">
        <v>2397</v>
      </c>
    </row>
    <row r="272" spans="1:3">
      <c r="A272" s="389">
        <v>4</v>
      </c>
      <c r="B272" s="389">
        <v>8312</v>
      </c>
      <c r="C272" s="390" t="s">
        <v>2398</v>
      </c>
    </row>
    <row r="273" spans="1:3">
      <c r="A273" s="389">
        <v>4</v>
      </c>
      <c r="B273" s="389">
        <v>8321</v>
      </c>
      <c r="C273" s="390" t="s">
        <v>2399</v>
      </c>
    </row>
    <row r="274" spans="1:3">
      <c r="A274" s="389">
        <v>4</v>
      </c>
      <c r="B274" s="389">
        <v>8323</v>
      </c>
      <c r="C274" s="390" t="s">
        <v>2400</v>
      </c>
    </row>
    <row r="275" spans="1:3">
      <c r="A275" s="389">
        <v>4</v>
      </c>
      <c r="B275" s="389">
        <v>8324</v>
      </c>
      <c r="C275" s="390" t="s">
        <v>2401</v>
      </c>
    </row>
    <row r="276" spans="1:3">
      <c r="A276" s="389">
        <v>4</v>
      </c>
      <c r="B276" s="389">
        <v>8331</v>
      </c>
      <c r="C276" s="390" t="s">
        <v>2402</v>
      </c>
    </row>
    <row r="277" spans="1:3">
      <c r="A277" s="389">
        <v>4</v>
      </c>
      <c r="B277" s="389">
        <v>8332</v>
      </c>
      <c r="C277" s="390" t="s">
        <v>2403</v>
      </c>
    </row>
    <row r="278" spans="1:3">
      <c r="A278" s="389">
        <v>4</v>
      </c>
      <c r="B278" s="389">
        <v>8341</v>
      </c>
      <c r="C278" s="390" t="s">
        <v>2404</v>
      </c>
    </row>
    <row r="279" spans="1:3">
      <c r="A279" s="389">
        <v>4</v>
      </c>
      <c r="B279" s="389">
        <v>8343</v>
      </c>
      <c r="C279" s="390" t="s">
        <v>2405</v>
      </c>
    </row>
    <row r="280" spans="1:3">
      <c r="A280" s="389">
        <v>4</v>
      </c>
      <c r="B280" s="389">
        <v>8344</v>
      </c>
      <c r="C280" s="390" t="s">
        <v>2406</v>
      </c>
    </row>
    <row r="281" spans="1:3">
      <c r="A281" s="389">
        <v>4</v>
      </c>
      <c r="B281" s="389">
        <v>9331</v>
      </c>
      <c r="C281" s="390" t="s">
        <v>2407</v>
      </c>
    </row>
    <row r="282" spans="1:3">
      <c r="A282" s="389">
        <v>4</v>
      </c>
      <c r="B282" s="389">
        <v>9621</v>
      </c>
      <c r="C282" s="390" t="s">
        <v>2408</v>
      </c>
    </row>
    <row r="283" spans="1:3">
      <c r="A283" s="389">
        <v>4</v>
      </c>
      <c r="B283" s="389">
        <v>9622</v>
      </c>
      <c r="C283" s="390" t="s">
        <v>2409</v>
      </c>
    </row>
    <row r="284" spans="1:3">
      <c r="A284" s="389">
        <v>5</v>
      </c>
      <c r="B284" s="389">
        <v>0</v>
      </c>
      <c r="C284" s="390" t="s">
        <v>2133</v>
      </c>
    </row>
    <row r="285" spans="1:3">
      <c r="A285" s="389">
        <v>5</v>
      </c>
      <c r="B285" s="389">
        <v>2142</v>
      </c>
      <c r="C285" s="390" t="s">
        <v>2410</v>
      </c>
    </row>
    <row r="286" spans="1:3">
      <c r="A286" s="389">
        <v>5</v>
      </c>
      <c r="B286" s="389">
        <v>2143</v>
      </c>
      <c r="C286" s="390" t="s">
        <v>2411</v>
      </c>
    </row>
    <row r="287" spans="1:3">
      <c r="A287" s="389">
        <v>5</v>
      </c>
      <c r="B287" s="389">
        <v>2144</v>
      </c>
      <c r="C287" s="390" t="s">
        <v>2412</v>
      </c>
    </row>
    <row r="288" spans="1:3">
      <c r="A288" s="389">
        <v>5</v>
      </c>
      <c r="B288" s="389">
        <v>2145</v>
      </c>
      <c r="C288" s="390" t="s">
        <v>2413</v>
      </c>
    </row>
    <row r="289" spans="1:3">
      <c r="A289" s="389">
        <v>5</v>
      </c>
      <c r="B289" s="389">
        <v>2146</v>
      </c>
      <c r="C289" s="390" t="s">
        <v>2414</v>
      </c>
    </row>
    <row r="290" spans="1:3">
      <c r="A290" s="389">
        <v>5</v>
      </c>
      <c r="B290" s="389">
        <v>2149</v>
      </c>
      <c r="C290" s="390" t="s">
        <v>2415</v>
      </c>
    </row>
    <row r="291" spans="1:3">
      <c r="A291" s="389">
        <v>5</v>
      </c>
      <c r="B291" s="389">
        <v>2161</v>
      </c>
      <c r="C291" s="390" t="s">
        <v>2416</v>
      </c>
    </row>
    <row r="292" spans="1:3">
      <c r="A292" s="389">
        <v>5</v>
      </c>
      <c r="B292" s="389">
        <v>2212</v>
      </c>
      <c r="C292" s="390" t="s">
        <v>2417</v>
      </c>
    </row>
    <row r="293" spans="1:3">
      <c r="A293" s="389">
        <v>5</v>
      </c>
      <c r="B293" s="389">
        <v>2619</v>
      </c>
      <c r="C293" s="390" t="s">
        <v>2418</v>
      </c>
    </row>
    <row r="294" spans="1:3">
      <c r="A294" s="389">
        <v>5</v>
      </c>
      <c r="B294" s="389">
        <v>2635</v>
      </c>
      <c r="C294" s="390" t="s">
        <v>2419</v>
      </c>
    </row>
    <row r="295" spans="1:3">
      <c r="A295" s="389">
        <v>5</v>
      </c>
      <c r="B295" s="389">
        <v>2659</v>
      </c>
      <c r="C295" s="390" t="s">
        <v>2420</v>
      </c>
    </row>
    <row r="296" spans="1:3">
      <c r="A296" s="389">
        <v>5</v>
      </c>
      <c r="B296" s="389">
        <v>3118</v>
      </c>
      <c r="C296" s="390" t="s">
        <v>2421</v>
      </c>
    </row>
    <row r="297" spans="1:3">
      <c r="A297" s="389">
        <v>5</v>
      </c>
      <c r="B297" s="389">
        <v>3133</v>
      </c>
      <c r="C297" s="390" t="s">
        <v>2422</v>
      </c>
    </row>
    <row r="298" spans="1:3">
      <c r="A298" s="389">
        <v>5</v>
      </c>
      <c r="B298" s="389">
        <v>3154</v>
      </c>
      <c r="C298" s="390" t="s">
        <v>2423</v>
      </c>
    </row>
    <row r="299" spans="1:3">
      <c r="A299" s="389">
        <v>5</v>
      </c>
      <c r="B299" s="389">
        <v>3211</v>
      </c>
      <c r="C299" s="390" t="s">
        <v>2424</v>
      </c>
    </row>
    <row r="300" spans="1:3">
      <c r="A300" s="389">
        <v>5</v>
      </c>
      <c r="B300" s="389">
        <v>3355</v>
      </c>
      <c r="C300" s="390" t="s">
        <v>2425</v>
      </c>
    </row>
    <row r="301" spans="1:3">
      <c r="A301" s="389">
        <v>5</v>
      </c>
      <c r="B301" s="389">
        <v>3421</v>
      </c>
      <c r="C301" s="390" t="s">
        <v>2426</v>
      </c>
    </row>
    <row r="302" spans="1:3">
      <c r="A302" s="389">
        <v>5</v>
      </c>
      <c r="B302" s="389">
        <v>4323</v>
      </c>
      <c r="C302" s="390" t="s">
        <v>2427</v>
      </c>
    </row>
    <row r="303" spans="1:3">
      <c r="A303" s="389">
        <v>5</v>
      </c>
      <c r="B303" s="389">
        <v>5411</v>
      </c>
      <c r="C303" s="390" t="s">
        <v>2428</v>
      </c>
    </row>
    <row r="304" spans="1:3">
      <c r="A304" s="389">
        <v>5</v>
      </c>
      <c r="B304" s="389">
        <v>5414</v>
      </c>
      <c r="C304" s="390" t="s">
        <v>2429</v>
      </c>
    </row>
    <row r="305" spans="1:3">
      <c r="A305" s="389">
        <v>5</v>
      </c>
      <c r="B305" s="389">
        <v>7111</v>
      </c>
      <c r="C305" s="390" t="s">
        <v>2430</v>
      </c>
    </row>
    <row r="306" spans="1:3">
      <c r="A306" s="389">
        <v>5</v>
      </c>
      <c r="B306" s="389">
        <v>7112</v>
      </c>
      <c r="C306" s="390" t="s">
        <v>2431</v>
      </c>
    </row>
    <row r="307" spans="1:3">
      <c r="A307" s="389">
        <v>5</v>
      </c>
      <c r="B307" s="389">
        <v>7114</v>
      </c>
      <c r="C307" s="390" t="s">
        <v>2432</v>
      </c>
    </row>
    <row r="308" spans="1:3">
      <c r="A308" s="389">
        <v>5</v>
      </c>
      <c r="B308" s="389">
        <v>7119</v>
      </c>
      <c r="C308" s="390" t="s">
        <v>2433</v>
      </c>
    </row>
    <row r="309" spans="1:3">
      <c r="A309" s="389">
        <v>5</v>
      </c>
      <c r="B309" s="389">
        <v>7121</v>
      </c>
      <c r="C309" s="390" t="s">
        <v>2434</v>
      </c>
    </row>
    <row r="310" spans="1:3">
      <c r="A310" s="389">
        <v>5</v>
      </c>
      <c r="B310" s="389">
        <v>7125</v>
      </c>
      <c r="C310" s="390" t="s">
        <v>2435</v>
      </c>
    </row>
    <row r="311" spans="1:3">
      <c r="A311" s="389">
        <v>5</v>
      </c>
      <c r="B311" s="389">
        <v>7133</v>
      </c>
      <c r="C311" s="390" t="s">
        <v>2436</v>
      </c>
    </row>
    <row r="312" spans="1:3">
      <c r="A312" s="389">
        <v>5</v>
      </c>
      <c r="B312" s="389">
        <v>7211</v>
      </c>
      <c r="C312" s="390" t="s">
        <v>2437</v>
      </c>
    </row>
    <row r="313" spans="1:3">
      <c r="A313" s="389">
        <v>5</v>
      </c>
      <c r="B313" s="389">
        <v>7212</v>
      </c>
      <c r="C313" s="390" t="s">
        <v>2438</v>
      </c>
    </row>
    <row r="314" spans="1:3">
      <c r="A314" s="389">
        <v>5</v>
      </c>
      <c r="B314" s="389">
        <v>7213</v>
      </c>
      <c r="C314" s="390" t="s">
        <v>2439</v>
      </c>
    </row>
    <row r="315" spans="1:3">
      <c r="A315" s="389">
        <v>5</v>
      </c>
      <c r="B315" s="389">
        <v>7214</v>
      </c>
      <c r="C315" s="390" t="s">
        <v>2440</v>
      </c>
    </row>
    <row r="316" spans="1:3">
      <c r="A316" s="389">
        <v>5</v>
      </c>
      <c r="B316" s="389">
        <v>7419</v>
      </c>
      <c r="C316" s="390" t="s">
        <v>2441</v>
      </c>
    </row>
    <row r="317" spans="1:3">
      <c r="A317" s="389">
        <v>5</v>
      </c>
      <c r="B317" s="389">
        <v>7541</v>
      </c>
      <c r="C317" s="390" t="s">
        <v>2442</v>
      </c>
    </row>
    <row r="318" spans="1:3">
      <c r="A318" s="389">
        <v>5</v>
      </c>
      <c r="B318" s="389">
        <v>7544</v>
      </c>
      <c r="C318" s="390" t="s">
        <v>2443</v>
      </c>
    </row>
    <row r="319" spans="1:3">
      <c r="A319" s="389">
        <v>5</v>
      </c>
      <c r="B319" s="389">
        <v>7549</v>
      </c>
      <c r="C319" s="390" t="s">
        <v>2444</v>
      </c>
    </row>
    <row r="320" spans="1:3">
      <c r="A320" s="389">
        <v>5</v>
      </c>
      <c r="B320" s="389">
        <v>8342</v>
      </c>
      <c r="C320" s="390" t="s">
        <v>2445</v>
      </c>
    </row>
    <row r="321" spans="1:3">
      <c r="A321" s="389">
        <v>5</v>
      </c>
      <c r="B321" s="389">
        <v>9123</v>
      </c>
      <c r="C321" s="390" t="s">
        <v>2446</v>
      </c>
    </row>
    <row r="322" spans="1:3">
      <c r="A322" s="389">
        <v>5</v>
      </c>
      <c r="B322" s="389">
        <v>9212</v>
      </c>
      <c r="C322" s="390" t="s">
        <v>2447</v>
      </c>
    </row>
    <row r="323" spans="1:3">
      <c r="A323" s="389">
        <v>5</v>
      </c>
      <c r="B323" s="389">
        <v>9311</v>
      </c>
      <c r="C323" s="390" t="s">
        <v>2448</v>
      </c>
    </row>
    <row r="324" spans="1:3">
      <c r="A324" s="389">
        <v>5</v>
      </c>
      <c r="B324" s="389">
        <v>9312</v>
      </c>
      <c r="C324" s="390" t="s">
        <v>2449</v>
      </c>
    </row>
    <row r="325" spans="1:3">
      <c r="A325" s="389">
        <v>5</v>
      </c>
      <c r="B325" s="389">
        <v>9313</v>
      </c>
      <c r="C325" s="390" t="s">
        <v>2450</v>
      </c>
    </row>
    <row r="326" spans="1:3">
      <c r="A326" s="389">
        <v>5</v>
      </c>
      <c r="B326" s="389">
        <v>9333</v>
      </c>
      <c r="C326" s="390" t="s">
        <v>2451</v>
      </c>
    </row>
    <row r="327" spans="1:3">
      <c r="A327" s="389">
        <v>5</v>
      </c>
      <c r="B327" s="389">
        <v>9611</v>
      </c>
      <c r="C327" s="390" t="s">
        <v>2452</v>
      </c>
    </row>
    <row r="328" spans="1:3">
      <c r="A328" s="389">
        <v>5</v>
      </c>
      <c r="B328" s="389">
        <v>9613</v>
      </c>
      <c r="C328" s="390" t="s">
        <v>2453</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10"/>
  <sheetViews>
    <sheetView workbookViewId="0">
      <selection activeCell="A11" sqref="A11"/>
    </sheetView>
  </sheetViews>
  <sheetFormatPr baseColWidth="10" defaultRowHeight="15"/>
  <sheetData>
    <row r="1" spans="1:1">
      <c r="A1" t="s">
        <v>61</v>
      </c>
    </row>
    <row r="2" spans="1:1">
      <c r="A2" t="s">
        <v>67</v>
      </c>
    </row>
    <row r="3" spans="1:1">
      <c r="A3" t="s">
        <v>63</v>
      </c>
    </row>
    <row r="4" spans="1:1">
      <c r="A4" t="s">
        <v>131</v>
      </c>
    </row>
    <row r="5" spans="1:1">
      <c r="A5" t="s">
        <v>65</v>
      </c>
    </row>
    <row r="6" spans="1:1">
      <c r="A6" t="s">
        <v>70</v>
      </c>
    </row>
    <row r="7" spans="1:1">
      <c r="A7" t="s">
        <v>648</v>
      </c>
    </row>
    <row r="8" spans="1:1">
      <c r="A8" t="s">
        <v>72</v>
      </c>
    </row>
    <row r="9" spans="1:1">
      <c r="A9" t="s">
        <v>69</v>
      </c>
    </row>
    <row r="10" spans="1:1">
      <c r="A10"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2:BI63"/>
  <sheetViews>
    <sheetView showGridLines="0" topLeftCell="Q1" zoomScale="70" zoomScaleNormal="70" zoomScalePageLayoutView="142" workbookViewId="0">
      <selection activeCell="Y4" sqref="Y4:AW5"/>
    </sheetView>
  </sheetViews>
  <sheetFormatPr baseColWidth="10" defaultColWidth="10.85546875" defaultRowHeight="12.75"/>
  <cols>
    <col min="1" max="1" width="3.28515625" style="37" customWidth="1"/>
    <col min="2" max="2" width="7.140625" style="37" customWidth="1"/>
    <col min="3" max="3" width="1.85546875" style="37" customWidth="1"/>
    <col min="4" max="4" width="10.85546875" style="37"/>
    <col min="5" max="5" width="5.42578125" style="37" customWidth="1"/>
    <col min="6" max="6" width="5.28515625" style="37" customWidth="1"/>
    <col min="7" max="7" width="15.28515625" style="37" bestFit="1" customWidth="1"/>
    <col min="8" max="8" width="1.140625" style="37" customWidth="1"/>
    <col min="9" max="9" width="5.28515625" style="37" customWidth="1"/>
    <col min="10" max="10" width="3.42578125" style="37" customWidth="1"/>
    <col min="11" max="11" width="3.140625" style="37" customWidth="1"/>
    <col min="12" max="12" width="3.85546875" style="37" customWidth="1"/>
    <col min="13" max="13" width="4.42578125" style="37" customWidth="1"/>
    <col min="14" max="14" width="3.28515625" style="37" customWidth="1"/>
    <col min="15" max="15" width="7.85546875" style="37" customWidth="1"/>
    <col min="16" max="16" width="23" style="37" customWidth="1"/>
    <col min="17" max="17" width="3" style="37" customWidth="1"/>
    <col min="18" max="18" width="5.42578125" style="37" customWidth="1"/>
    <col min="19" max="19" width="1.28515625" style="37" customWidth="1"/>
    <col min="20" max="20" width="17.42578125" style="37" customWidth="1"/>
    <col min="21" max="21" width="6.28515625" style="37" customWidth="1"/>
    <col min="22" max="22" width="4.140625" style="37" customWidth="1"/>
    <col min="23" max="23" width="2.85546875" style="37" customWidth="1"/>
    <col min="24" max="24" width="4.140625" style="37" customWidth="1"/>
    <col min="25" max="25" width="9" style="37" customWidth="1"/>
    <col min="26" max="26" width="6.85546875" style="37" customWidth="1"/>
    <col min="27" max="27" width="1.42578125" style="37" customWidth="1"/>
    <col min="28" max="29" width="5.42578125" style="37" customWidth="1"/>
    <col min="30" max="30" width="6.140625" style="37" customWidth="1"/>
    <col min="31" max="31" width="7.140625" style="37" customWidth="1"/>
    <col min="32" max="32" width="1.42578125" style="37" customWidth="1"/>
    <col min="33" max="33" width="9.85546875" style="37" customWidth="1"/>
    <col min="34" max="34" width="3.7109375" style="37" customWidth="1"/>
    <col min="35" max="35" width="3.28515625" style="37" customWidth="1"/>
    <col min="36" max="36" width="8.42578125" style="37" customWidth="1"/>
    <col min="37" max="37" width="3.85546875" style="37" customWidth="1"/>
    <col min="38" max="38" width="1.42578125" style="37" customWidth="1"/>
    <col min="39" max="39" width="3.85546875" style="37" customWidth="1"/>
    <col min="40" max="40" width="1.42578125" style="37" customWidth="1"/>
    <col min="41" max="41" width="12.85546875" style="37" customWidth="1"/>
    <col min="42" max="42" width="8.140625" style="37" customWidth="1"/>
    <col min="43" max="43" width="6.7109375" style="37" customWidth="1"/>
    <col min="44" max="44" width="5.7109375" style="37" customWidth="1"/>
    <col min="45" max="45" width="10.42578125" style="37" customWidth="1"/>
    <col min="46" max="46" width="3.42578125" style="37" customWidth="1"/>
    <col min="47" max="47" width="8.28515625" style="37" customWidth="1"/>
    <col min="48" max="48" width="4.42578125" style="37" customWidth="1"/>
    <col min="49" max="49" width="5.42578125" style="37" customWidth="1"/>
    <col min="50" max="50" width="2.42578125" style="37" customWidth="1"/>
    <col min="51" max="51" width="2.28515625" style="37" customWidth="1"/>
    <col min="52" max="52" width="25.42578125" style="37" customWidth="1"/>
    <col min="53" max="16384" width="10.85546875" style="37"/>
  </cols>
  <sheetData>
    <row r="2" spans="1:61" ht="15.75">
      <c r="D2" s="550" t="s">
        <v>171</v>
      </c>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0"/>
      <c r="AP2" s="550"/>
      <c r="AQ2" s="550"/>
      <c r="AR2" s="550"/>
    </row>
    <row r="3" spans="1:61" ht="15.75" thickBot="1">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row>
    <row r="4" spans="1:61" ht="15" customHeight="1">
      <c r="A4" s="15"/>
      <c r="B4" s="15"/>
      <c r="C4" s="38"/>
      <c r="D4" s="39"/>
      <c r="E4" s="39"/>
      <c r="F4" s="39"/>
      <c r="G4" s="39"/>
      <c r="H4" s="39"/>
      <c r="I4" s="39"/>
      <c r="J4" s="39"/>
      <c r="K4" s="39"/>
      <c r="L4" s="39"/>
      <c r="M4" s="39"/>
      <c r="N4" s="39"/>
      <c r="O4" s="39"/>
      <c r="P4" s="39"/>
      <c r="Q4" s="39"/>
      <c r="R4" s="39"/>
      <c r="S4" s="39"/>
      <c r="T4" s="39"/>
      <c r="U4" s="39"/>
      <c r="V4" s="39"/>
      <c r="W4" s="40"/>
      <c r="X4" s="41"/>
      <c r="Y4" s="711" t="s">
        <v>194</v>
      </c>
      <c r="Z4" s="711"/>
      <c r="AA4" s="711"/>
      <c r="AB4" s="711"/>
      <c r="AC4" s="711"/>
      <c r="AD4" s="711"/>
      <c r="AE4" s="711"/>
      <c r="AF4" s="711"/>
      <c r="AG4" s="711"/>
      <c r="AH4" s="711"/>
      <c r="AI4" s="711"/>
      <c r="AJ4" s="711"/>
      <c r="AK4" s="711"/>
      <c r="AL4" s="711"/>
      <c r="AM4" s="711"/>
      <c r="AN4" s="711"/>
      <c r="AO4" s="711"/>
      <c r="AP4" s="711"/>
      <c r="AQ4" s="711"/>
      <c r="AR4" s="711"/>
      <c r="AS4" s="711"/>
      <c r="AT4" s="711"/>
      <c r="AU4" s="711"/>
      <c r="AV4" s="711"/>
      <c r="AW4" s="711"/>
      <c r="AX4" s="42"/>
      <c r="AY4" s="15"/>
      <c r="AZ4" s="43"/>
      <c r="BA4" s="44"/>
      <c r="BB4" s="44"/>
      <c r="BC4" s="44"/>
      <c r="BD4" s="44"/>
    </row>
    <row r="5" spans="1:61" ht="13.5" customHeight="1" thickBot="1">
      <c r="A5" s="15"/>
      <c r="B5" s="15"/>
      <c r="C5" s="45"/>
      <c r="W5" s="46"/>
      <c r="X5" s="47"/>
      <c r="Y5" s="712"/>
      <c r="Z5" s="712"/>
      <c r="AA5" s="712"/>
      <c r="AB5" s="712"/>
      <c r="AC5" s="712"/>
      <c r="AD5" s="712"/>
      <c r="AE5" s="712"/>
      <c r="AF5" s="712"/>
      <c r="AG5" s="712"/>
      <c r="AH5" s="712"/>
      <c r="AI5" s="712"/>
      <c r="AJ5" s="712"/>
      <c r="AK5" s="712"/>
      <c r="AL5" s="712"/>
      <c r="AM5" s="712"/>
      <c r="AN5" s="712"/>
      <c r="AO5" s="712"/>
      <c r="AP5" s="712"/>
      <c r="AQ5" s="712"/>
      <c r="AR5" s="712"/>
      <c r="AS5" s="712"/>
      <c r="AT5" s="712"/>
      <c r="AU5" s="712"/>
      <c r="AV5" s="712"/>
      <c r="AW5" s="712"/>
      <c r="AX5" s="48"/>
      <c r="AY5" s="15"/>
    </row>
    <row r="6" spans="1:61" ht="27.75" customHeight="1" thickBot="1">
      <c r="A6" s="15"/>
      <c r="B6" s="15"/>
      <c r="C6" s="45"/>
      <c r="G6" s="574" t="s">
        <v>0</v>
      </c>
      <c r="H6" s="575"/>
      <c r="I6" s="575"/>
      <c r="J6" s="576"/>
      <c r="K6" s="44"/>
      <c r="L6" s="574" t="s">
        <v>1</v>
      </c>
      <c r="M6" s="575"/>
      <c r="N6" s="575"/>
      <c r="O6" s="575"/>
      <c r="P6" s="576"/>
      <c r="Q6" s="44"/>
      <c r="R6" s="574" t="s">
        <v>2</v>
      </c>
      <c r="S6" s="575"/>
      <c r="T6" s="575"/>
      <c r="U6" s="576"/>
      <c r="V6" s="44"/>
      <c r="W6" s="49"/>
      <c r="X6" s="47"/>
      <c r="Y6" s="574" t="s">
        <v>237</v>
      </c>
      <c r="Z6" s="575"/>
      <c r="AA6" s="575"/>
      <c r="AB6" s="575"/>
      <c r="AC6" s="575"/>
      <c r="AD6" s="575"/>
      <c r="AE6" s="576"/>
      <c r="AF6" s="50"/>
      <c r="AG6" s="50"/>
      <c r="AH6" s="702" t="s">
        <v>191</v>
      </c>
      <c r="AI6" s="703"/>
      <c r="AJ6" s="703"/>
      <c r="AK6" s="641"/>
      <c r="AL6" s="641"/>
      <c r="AM6" s="641"/>
      <c r="AN6" s="641"/>
      <c r="AO6" s="641"/>
      <c r="AP6" s="704"/>
      <c r="AQ6" s="705"/>
      <c r="AR6" s="705"/>
      <c r="AS6" s="705"/>
      <c r="AT6" s="705"/>
      <c r="AU6" s="705"/>
      <c r="AV6" s="705"/>
      <c r="AW6" s="706"/>
      <c r="AX6" s="48"/>
      <c r="AY6" s="15"/>
    </row>
    <row r="7" spans="1:61" s="52" customFormat="1" ht="19.5" thickBot="1">
      <c r="A7" s="21"/>
      <c r="B7" s="21"/>
      <c r="C7" s="51"/>
      <c r="G7" s="728"/>
      <c r="H7" s="729"/>
      <c r="I7" s="729"/>
      <c r="J7" s="730"/>
      <c r="K7" s="53"/>
      <c r="L7" s="728"/>
      <c r="M7" s="729"/>
      <c r="N7" s="729"/>
      <c r="O7" s="729"/>
      <c r="P7" s="730"/>
      <c r="Q7" s="53"/>
      <c r="R7" s="731"/>
      <c r="S7" s="732"/>
      <c r="T7" s="732"/>
      <c r="U7" s="733"/>
      <c r="V7" s="53"/>
      <c r="W7" s="54"/>
      <c r="X7" s="55"/>
      <c r="Y7" s="577"/>
      <c r="Z7" s="578"/>
      <c r="AA7" s="578"/>
      <c r="AB7" s="578"/>
      <c r="AC7" s="578"/>
      <c r="AD7" s="578"/>
      <c r="AE7" s="579"/>
      <c r="AF7" s="99"/>
      <c r="AG7" s="99"/>
      <c r="AH7" s="737" t="s">
        <v>193</v>
      </c>
      <c r="AI7" s="738"/>
      <c r="AJ7" s="739"/>
      <c r="AK7" s="562"/>
      <c r="AL7" s="563"/>
      <c r="AM7" s="563"/>
      <c r="AN7" s="563"/>
      <c r="AO7" s="564"/>
      <c r="AP7" s="707" t="s">
        <v>192</v>
      </c>
      <c r="AQ7" s="707"/>
      <c r="AR7" s="505"/>
      <c r="AS7" s="506"/>
      <c r="AT7" s="506"/>
      <c r="AU7" s="506"/>
      <c r="AV7" s="506"/>
      <c r="AW7" s="507"/>
      <c r="AX7" s="56"/>
      <c r="AY7" s="21"/>
    </row>
    <row r="8" spans="1:61" s="52" customFormat="1" ht="6" customHeight="1">
      <c r="A8" s="21"/>
      <c r="B8" s="21"/>
      <c r="C8" s="315"/>
      <c r="W8" s="57"/>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c r="AY8" s="21"/>
    </row>
    <row r="9" spans="1:61" s="52" customFormat="1" ht="6" customHeight="1" thickBot="1">
      <c r="A9" s="21"/>
      <c r="B9" s="317"/>
      <c r="W9" s="58"/>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c r="AY9" s="21"/>
    </row>
    <row r="10" spans="1:61" s="52" customFormat="1" ht="15">
      <c r="A10" s="21"/>
      <c r="B10" s="317"/>
      <c r="C10" s="316"/>
      <c r="D10" s="555" t="s">
        <v>352</v>
      </c>
      <c r="E10" s="556"/>
      <c r="F10" s="556"/>
      <c r="G10" s="556"/>
      <c r="H10" s="556"/>
      <c r="I10" s="556"/>
      <c r="J10" s="556"/>
      <c r="K10" s="556"/>
      <c r="L10" s="556"/>
      <c r="M10" s="556"/>
      <c r="N10" s="556"/>
      <c r="O10" s="556"/>
      <c r="P10" s="556"/>
      <c r="Q10" s="556"/>
      <c r="R10" s="556"/>
      <c r="S10" s="556"/>
      <c r="T10" s="556"/>
      <c r="U10" s="556"/>
      <c r="V10" s="556"/>
      <c r="W10" s="557"/>
      <c r="X10" s="557"/>
      <c r="Y10" s="557"/>
      <c r="Z10" s="557"/>
      <c r="AA10" s="557"/>
      <c r="AB10" s="557"/>
      <c r="AC10" s="557"/>
      <c r="AD10" s="557"/>
      <c r="AE10" s="557"/>
      <c r="AF10" s="557"/>
      <c r="AG10" s="557"/>
      <c r="AH10" s="557"/>
      <c r="AI10" s="557"/>
      <c r="AJ10" s="557"/>
      <c r="AK10" s="557"/>
      <c r="AL10" s="557"/>
      <c r="AM10" s="557"/>
      <c r="AN10" s="557"/>
      <c r="AO10" s="557"/>
      <c r="AP10" s="557"/>
      <c r="AQ10" s="557"/>
      <c r="AR10" s="557"/>
      <c r="AS10" s="557"/>
      <c r="AT10" s="557"/>
      <c r="AU10" s="557"/>
      <c r="AV10" s="557"/>
      <c r="AW10" s="558"/>
      <c r="AX10" s="61"/>
      <c r="AY10" s="21"/>
      <c r="BH10" s="28"/>
      <c r="BI10" s="28"/>
    </row>
    <row r="11" spans="1:61" s="52" customFormat="1" ht="15">
      <c r="A11" s="21"/>
      <c r="B11" s="21"/>
      <c r="C11" s="51"/>
      <c r="D11" s="559" t="s">
        <v>5</v>
      </c>
      <c r="E11" s="560"/>
      <c r="F11" s="560"/>
      <c r="G11" s="560"/>
      <c r="H11" s="560"/>
      <c r="I11" s="560"/>
      <c r="J11" s="560"/>
      <c r="K11" s="560"/>
      <c r="L11" s="560"/>
      <c r="M11" s="560"/>
      <c r="N11" s="560"/>
      <c r="O11" s="560"/>
      <c r="P11" s="560"/>
      <c r="Q11" s="560"/>
      <c r="R11" s="560"/>
      <c r="S11" s="560"/>
      <c r="T11" s="560"/>
      <c r="U11" s="560"/>
      <c r="V11" s="560"/>
      <c r="W11" s="560"/>
      <c r="X11" s="560"/>
      <c r="Y11" s="560"/>
      <c r="Z11" s="560"/>
      <c r="AA11" s="560"/>
      <c r="AB11" s="560"/>
      <c r="AC11" s="560"/>
      <c r="AD11" s="560"/>
      <c r="AE11" s="560"/>
      <c r="AF11" s="560"/>
      <c r="AG11" s="560"/>
      <c r="AH11" s="560"/>
      <c r="AI11" s="560"/>
      <c r="AJ11" s="560"/>
      <c r="AK11" s="560"/>
      <c r="AL11" s="560"/>
      <c r="AM11" s="560"/>
      <c r="AN11" s="560"/>
      <c r="AO11" s="560"/>
      <c r="AP11" s="560"/>
      <c r="AQ11" s="560"/>
      <c r="AR11" s="560"/>
      <c r="AS11" s="560"/>
      <c r="AT11" s="560"/>
      <c r="AU11" s="560"/>
      <c r="AV11" s="560"/>
      <c r="AW11" s="561"/>
      <c r="AX11" s="61"/>
      <c r="AY11" s="21"/>
      <c r="BH11" s="28"/>
      <c r="BI11" s="28"/>
    </row>
    <row r="12" spans="1:61" s="52" customFormat="1" ht="5.25" customHeight="1" thickBot="1">
      <c r="A12" s="21"/>
      <c r="B12" s="21"/>
      <c r="C12" s="51"/>
      <c r="D12" s="62"/>
      <c r="E12" s="63"/>
      <c r="F12" s="63"/>
      <c r="G12" s="63"/>
      <c r="H12" s="63"/>
      <c r="I12" s="63"/>
      <c r="J12" s="63"/>
      <c r="K12" s="63"/>
      <c r="L12" s="63"/>
      <c r="M12" s="63"/>
      <c r="N12" s="63"/>
      <c r="O12" s="63"/>
      <c r="P12" s="63"/>
      <c r="Q12" s="63"/>
      <c r="R12" s="63"/>
      <c r="S12" s="63"/>
      <c r="T12" s="64"/>
      <c r="U12" s="63"/>
      <c r="V12" s="63"/>
      <c r="W12" s="63"/>
      <c r="X12" s="63"/>
      <c r="Y12" s="63"/>
      <c r="Z12" s="63"/>
      <c r="AA12" s="63"/>
      <c r="AB12" s="63"/>
      <c r="AC12" s="63"/>
      <c r="AD12" s="65"/>
      <c r="AE12" s="65"/>
      <c r="AF12" s="66"/>
      <c r="AG12" s="65"/>
      <c r="AH12" s="63"/>
      <c r="AI12" s="63"/>
      <c r="AJ12" s="63"/>
      <c r="AK12" s="67"/>
      <c r="AL12" s="67"/>
      <c r="AM12" s="67"/>
      <c r="AN12" s="65"/>
      <c r="AO12" s="63"/>
      <c r="AP12" s="63"/>
      <c r="AQ12" s="63"/>
      <c r="AR12" s="67"/>
      <c r="AS12" s="62"/>
      <c r="AT12" s="67"/>
      <c r="AU12" s="67"/>
      <c r="AV12" s="63"/>
      <c r="AW12" s="68"/>
      <c r="AX12" s="61"/>
      <c r="AY12" s="21"/>
      <c r="BH12" s="28"/>
      <c r="BI12" s="28"/>
    </row>
    <row r="13" spans="1:61" s="52" customFormat="1" ht="15.75" thickBot="1">
      <c r="A13" s="21"/>
      <c r="B13" s="21"/>
      <c r="C13" s="51"/>
      <c r="D13" s="586" t="s">
        <v>6</v>
      </c>
      <c r="E13" s="587"/>
      <c r="F13" s="69"/>
      <c r="G13" s="69" t="s">
        <v>8</v>
      </c>
      <c r="H13" s="69"/>
      <c r="I13" s="70"/>
      <c r="J13" s="69"/>
      <c r="K13" s="69" t="s">
        <v>9</v>
      </c>
      <c r="L13" s="69"/>
      <c r="M13" s="69"/>
      <c r="N13" s="71"/>
      <c r="O13" s="69"/>
      <c r="P13" s="69" t="s">
        <v>10</v>
      </c>
      <c r="Q13" s="69"/>
      <c r="R13" s="70"/>
      <c r="S13" s="69"/>
      <c r="T13" s="590" t="s">
        <v>353</v>
      </c>
      <c r="U13" s="501"/>
      <c r="V13" s="501"/>
      <c r="W13" s="501"/>
      <c r="X13" s="501"/>
      <c r="Y13" s="69" t="s">
        <v>11</v>
      </c>
      <c r="Z13" s="72"/>
      <c r="AA13" s="73"/>
      <c r="AB13" s="571" t="str">
        <f>+VLOOKUP(Z13,'Instructivo Formulario Afili.'!O42:P47,2,0)</f>
        <v>seleccione código</v>
      </c>
      <c r="AC13" s="572"/>
      <c r="AD13" s="572"/>
      <c r="AE13" s="573"/>
      <c r="AF13" s="74"/>
      <c r="AG13" s="501" t="s">
        <v>7</v>
      </c>
      <c r="AH13" s="501"/>
      <c r="AI13" s="501"/>
      <c r="AJ13" s="565" t="s">
        <v>11</v>
      </c>
      <c r="AK13" s="565"/>
      <c r="AL13" s="69"/>
      <c r="AM13" s="71"/>
      <c r="AN13" s="69"/>
      <c r="AO13" s="568" t="str">
        <f>IF(AM13="","",VLOOKUP(AM13,'Instructivo Formulario Afili.'!C55:H64,2,0))</f>
        <v/>
      </c>
      <c r="AP13" s="569"/>
      <c r="AQ13" s="570"/>
      <c r="AR13" s="75"/>
      <c r="AS13" s="76" t="s">
        <v>172</v>
      </c>
      <c r="AT13" s="69"/>
      <c r="AU13" s="566"/>
      <c r="AV13" s="567"/>
      <c r="AW13" s="77"/>
      <c r="AX13" s="61"/>
      <c r="AY13" s="21"/>
      <c r="BH13" s="28"/>
      <c r="BI13" s="28"/>
    </row>
    <row r="14" spans="1:61" s="52" customFormat="1" ht="4.5" customHeight="1" thickBot="1">
      <c r="A14" s="21"/>
      <c r="B14" s="21"/>
      <c r="C14" s="51"/>
      <c r="D14" s="78"/>
      <c r="E14" s="69"/>
      <c r="F14" s="69"/>
      <c r="G14" s="69"/>
      <c r="H14" s="69"/>
      <c r="I14" s="69"/>
      <c r="J14" s="69"/>
      <c r="K14" s="69"/>
      <c r="L14" s="69"/>
      <c r="M14" s="69"/>
      <c r="N14" s="69"/>
      <c r="O14" s="69"/>
      <c r="P14" s="69"/>
      <c r="Q14" s="69"/>
      <c r="R14" s="69"/>
      <c r="S14" s="69"/>
      <c r="T14" s="78"/>
      <c r="U14" s="69"/>
      <c r="V14" s="69"/>
      <c r="W14" s="69"/>
      <c r="X14" s="69"/>
      <c r="Y14" s="69"/>
      <c r="Z14" s="69"/>
      <c r="AA14" s="69"/>
      <c r="AB14" s="69"/>
      <c r="AC14" s="69"/>
      <c r="AD14" s="69"/>
      <c r="AE14" s="69"/>
      <c r="AF14" s="77"/>
      <c r="AG14" s="69"/>
      <c r="AH14" s="69"/>
      <c r="AI14" s="69"/>
      <c r="AJ14" s="69"/>
      <c r="AK14" s="69"/>
      <c r="AL14" s="69"/>
      <c r="AM14" s="69"/>
      <c r="AN14" s="69"/>
      <c r="AO14" s="69"/>
      <c r="AP14" s="69"/>
      <c r="AQ14" s="69"/>
      <c r="AR14" s="69"/>
      <c r="AS14" s="78"/>
      <c r="AT14" s="69"/>
      <c r="AU14" s="69"/>
      <c r="AV14" s="69"/>
      <c r="AW14" s="77"/>
      <c r="AX14" s="61"/>
      <c r="AY14" s="21"/>
      <c r="BH14" s="28"/>
      <c r="BI14" s="28"/>
    </row>
    <row r="15" spans="1:61" s="52" customFormat="1" ht="15.75" thickBot="1">
      <c r="A15" s="21"/>
      <c r="B15" s="21"/>
      <c r="C15" s="51"/>
      <c r="D15" s="552" t="s">
        <v>13</v>
      </c>
      <c r="E15" s="553"/>
      <c r="F15" s="553"/>
      <c r="G15" s="553"/>
      <c r="H15" s="553"/>
      <c r="I15" s="553"/>
      <c r="J15" s="553"/>
      <c r="K15" s="553"/>
      <c r="L15" s="553"/>
      <c r="M15" s="553"/>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3"/>
      <c r="AM15" s="553"/>
      <c r="AN15" s="553"/>
      <c r="AO15" s="553"/>
      <c r="AP15" s="553"/>
      <c r="AQ15" s="553"/>
      <c r="AR15" s="553"/>
      <c r="AS15" s="553"/>
      <c r="AT15" s="553"/>
      <c r="AU15" s="553"/>
      <c r="AV15" s="553"/>
      <c r="AW15" s="554"/>
      <c r="AX15" s="61"/>
      <c r="AY15" s="21"/>
      <c r="BH15" s="28"/>
      <c r="BI15" s="28"/>
    </row>
    <row r="16" spans="1:61" s="52" customFormat="1" ht="24.75" customHeight="1" thickBot="1">
      <c r="A16" s="21"/>
      <c r="B16" s="21"/>
      <c r="C16" s="51"/>
      <c r="D16" s="588" t="s">
        <v>14</v>
      </c>
      <c r="E16" s="589"/>
      <c r="F16" s="589"/>
      <c r="G16" s="589"/>
      <c r="H16" s="589"/>
      <c r="I16" s="589"/>
      <c r="J16" s="511"/>
      <c r="K16" s="509"/>
      <c r="L16" s="509"/>
      <c r="M16" s="509"/>
      <c r="N16" s="509"/>
      <c r="O16" s="509"/>
      <c r="P16" s="509"/>
      <c r="Q16" s="509"/>
      <c r="R16" s="509"/>
      <c r="S16" s="510"/>
      <c r="T16" s="653" t="s">
        <v>354</v>
      </c>
      <c r="U16" s="655"/>
      <c r="V16" s="511"/>
      <c r="W16" s="510"/>
      <c r="X16" s="653" t="s">
        <v>355</v>
      </c>
      <c r="Y16" s="654"/>
      <c r="Z16" s="654"/>
      <c r="AA16" s="654"/>
      <c r="AB16" s="654"/>
      <c r="AC16" s="654"/>
      <c r="AD16" s="654"/>
      <c r="AE16" s="654"/>
      <c r="AF16" s="655"/>
      <c r="AG16" s="593"/>
      <c r="AH16" s="594"/>
      <c r="AI16" s="594"/>
      <c r="AJ16" s="594"/>
      <c r="AK16" s="594"/>
      <c r="AL16" s="594"/>
      <c r="AM16" s="594"/>
      <c r="AN16" s="594"/>
      <c r="AO16" s="594"/>
      <c r="AP16" s="595"/>
      <c r="AQ16" s="708" t="s">
        <v>356</v>
      </c>
      <c r="AR16" s="709"/>
      <c r="AS16" s="709"/>
      <c r="AT16" s="709"/>
      <c r="AU16" s="710"/>
      <c r="AV16" s="591"/>
      <c r="AW16" s="592"/>
      <c r="AX16" s="61"/>
      <c r="AY16" s="21"/>
      <c r="BH16" s="28"/>
      <c r="BI16" s="28"/>
    </row>
    <row r="17" spans="1:61" s="52" customFormat="1" ht="15.75" thickBot="1">
      <c r="A17" s="21"/>
      <c r="B17" s="21"/>
      <c r="C17" s="51"/>
      <c r="D17" s="79" t="s">
        <v>15</v>
      </c>
      <c r="E17" s="80"/>
      <c r="F17" s="80"/>
      <c r="G17" s="80"/>
      <c r="H17" s="80"/>
      <c r="I17" s="229"/>
      <c r="J17" s="505" t="s">
        <v>636</v>
      </c>
      <c r="K17" s="506"/>
      <c r="L17" s="506"/>
      <c r="M17" s="506"/>
      <c r="N17" s="506"/>
      <c r="O17" s="506"/>
      <c r="P17" s="506"/>
      <c r="Q17" s="506"/>
      <c r="R17" s="506"/>
      <c r="S17" s="506"/>
      <c r="T17" s="507"/>
      <c r="U17" s="505" t="s">
        <v>637</v>
      </c>
      <c r="V17" s="506"/>
      <c r="W17" s="506"/>
      <c r="X17" s="506"/>
      <c r="Y17" s="506"/>
      <c r="Z17" s="506"/>
      <c r="AA17" s="506"/>
      <c r="AB17" s="506"/>
      <c r="AC17" s="506"/>
      <c r="AD17" s="506"/>
      <c r="AE17" s="506"/>
      <c r="AF17" s="507"/>
      <c r="AG17" s="505" t="s">
        <v>638</v>
      </c>
      <c r="AH17" s="506"/>
      <c r="AI17" s="506"/>
      <c r="AJ17" s="506"/>
      <c r="AK17" s="506"/>
      <c r="AL17" s="506"/>
      <c r="AM17" s="506"/>
      <c r="AN17" s="506"/>
      <c r="AO17" s="506"/>
      <c r="AP17" s="507"/>
      <c r="AQ17" s="505" t="s">
        <v>639</v>
      </c>
      <c r="AR17" s="506"/>
      <c r="AS17" s="506"/>
      <c r="AT17" s="506"/>
      <c r="AU17" s="506"/>
      <c r="AV17" s="506"/>
      <c r="AW17" s="507"/>
      <c r="AX17" s="61"/>
      <c r="AY17" s="21"/>
      <c r="BH17" s="333" t="s">
        <v>61</v>
      </c>
      <c r="BI17" s="28"/>
    </row>
    <row r="18" spans="1:61" s="52" customFormat="1" ht="21" customHeight="1" thickBot="1">
      <c r="A18" s="21"/>
      <c r="B18" s="21"/>
      <c r="C18" s="51"/>
      <c r="D18" s="650" t="s">
        <v>18</v>
      </c>
      <c r="E18" s="651"/>
      <c r="F18" s="651"/>
      <c r="G18" s="652"/>
      <c r="H18" s="596" t="s">
        <v>61</v>
      </c>
      <c r="I18" s="597"/>
      <c r="J18" s="500" t="s">
        <v>357</v>
      </c>
      <c r="K18" s="501"/>
      <c r="L18" s="501"/>
      <c r="M18" s="501"/>
      <c r="N18" s="501"/>
      <c r="O18" s="501"/>
      <c r="P18" s="502"/>
      <c r="Q18" s="503"/>
      <c r="R18" s="503"/>
      <c r="S18" s="503"/>
      <c r="T18" s="503"/>
      <c r="U18" s="504"/>
      <c r="V18" s="689" t="s">
        <v>114</v>
      </c>
      <c r="W18" s="690"/>
      <c r="X18" s="690"/>
      <c r="Y18" s="690"/>
      <c r="Z18" s="690"/>
      <c r="AA18" s="724"/>
      <c r="AB18" s="725"/>
      <c r="AC18" s="725"/>
      <c r="AD18" s="725"/>
      <c r="AE18" s="725"/>
      <c r="AF18" s="725"/>
      <c r="AG18" s="726"/>
      <c r="AH18" s="726"/>
      <c r="AI18" s="726"/>
      <c r="AJ18" s="726"/>
      <c r="AK18" s="726"/>
      <c r="AL18" s="726"/>
      <c r="AM18" s="726"/>
      <c r="AN18" s="726"/>
      <c r="AO18" s="726"/>
      <c r="AP18" s="726"/>
      <c r="AQ18" s="726"/>
      <c r="AR18" s="726"/>
      <c r="AS18" s="726"/>
      <c r="AT18" s="726"/>
      <c r="AU18" s="726"/>
      <c r="AV18" s="726"/>
      <c r="AW18" s="727"/>
      <c r="AX18" s="61"/>
      <c r="AY18" s="21"/>
      <c r="BH18" s="334" t="s">
        <v>67</v>
      </c>
      <c r="BI18" s="28"/>
    </row>
    <row r="19" spans="1:61" s="52" customFormat="1" ht="15.75" thickBot="1">
      <c r="A19" s="21"/>
      <c r="B19" s="21"/>
      <c r="C19" s="51"/>
      <c r="D19" s="552" t="s">
        <v>19</v>
      </c>
      <c r="E19" s="553"/>
      <c r="F19" s="553"/>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553"/>
      <c r="AI19" s="553"/>
      <c r="AJ19" s="553"/>
      <c r="AK19" s="553"/>
      <c r="AL19" s="553"/>
      <c r="AM19" s="553"/>
      <c r="AN19" s="553"/>
      <c r="AO19" s="553"/>
      <c r="AP19" s="553"/>
      <c r="AQ19" s="553"/>
      <c r="AR19" s="553"/>
      <c r="AS19" s="553"/>
      <c r="AT19" s="553"/>
      <c r="AU19" s="553"/>
      <c r="AV19" s="553"/>
      <c r="AW19" s="554"/>
      <c r="AX19" s="61"/>
      <c r="AY19" s="21"/>
      <c r="BH19" s="333" t="s">
        <v>63</v>
      </c>
      <c r="BI19" s="28"/>
    </row>
    <row r="20" spans="1:61" s="52" customFormat="1" ht="15" customHeight="1" thickBot="1">
      <c r="A20" s="21"/>
      <c r="B20" s="21"/>
      <c r="C20" s="51"/>
      <c r="D20" s="734" t="s">
        <v>358</v>
      </c>
      <c r="E20" s="690"/>
      <c r="F20" s="690"/>
      <c r="G20" s="735"/>
      <c r="H20" s="740" t="s">
        <v>11</v>
      </c>
      <c r="I20" s="740"/>
      <c r="J20" s="740"/>
      <c r="K20" s="740"/>
      <c r="L20" s="740"/>
      <c r="M20" s="551" t="s">
        <v>359</v>
      </c>
      <c r="N20" s="551"/>
      <c r="O20" s="551"/>
      <c r="P20" s="551"/>
      <c r="Q20" s="716" t="s">
        <v>272</v>
      </c>
      <c r="R20" s="717"/>
      <c r="S20" s="717"/>
      <c r="T20" s="717"/>
      <c r="U20" s="718"/>
      <c r="V20" s="719"/>
      <c r="W20" s="719"/>
      <c r="X20" s="719"/>
      <c r="Y20" s="719"/>
      <c r="Z20" s="719"/>
      <c r="AA20" s="719"/>
      <c r="AB20" s="719"/>
      <c r="AC20" s="719"/>
      <c r="AD20" s="719"/>
      <c r="AE20" s="719"/>
      <c r="AF20" s="719"/>
      <c r="AG20" s="720"/>
      <c r="AH20" s="583" t="s">
        <v>360</v>
      </c>
      <c r="AI20" s="584"/>
      <c r="AJ20" s="584"/>
      <c r="AK20" s="584"/>
      <c r="AL20" s="584"/>
      <c r="AM20" s="585"/>
      <c r="AN20" s="580"/>
      <c r="AO20" s="581"/>
      <c r="AP20" s="581"/>
      <c r="AQ20" s="581"/>
      <c r="AR20" s="581"/>
      <c r="AS20" s="581"/>
      <c r="AT20" s="581"/>
      <c r="AU20" s="581"/>
      <c r="AV20" s="581"/>
      <c r="AW20" s="582"/>
      <c r="AX20" s="61"/>
      <c r="AY20" s="21"/>
      <c r="BH20" s="333" t="s">
        <v>131</v>
      </c>
      <c r="BI20" s="28"/>
    </row>
    <row r="21" spans="1:61" s="52" customFormat="1" ht="15.75" thickBot="1">
      <c r="A21" s="21"/>
      <c r="B21" s="21"/>
      <c r="C21" s="51"/>
      <c r="D21" s="533"/>
      <c r="E21" s="736"/>
      <c r="F21" s="736"/>
      <c r="G21" s="736"/>
      <c r="H21" s="659"/>
      <c r="I21" s="660"/>
      <c r="J21" s="660"/>
      <c r="K21" s="660"/>
      <c r="L21" s="661"/>
      <c r="M21" s="656"/>
      <c r="N21" s="657"/>
      <c r="O21" s="657"/>
      <c r="P21" s="658"/>
      <c r="Q21" s="717"/>
      <c r="R21" s="717"/>
      <c r="S21" s="717"/>
      <c r="T21" s="717"/>
      <c r="U21" s="721"/>
      <c r="V21" s="722"/>
      <c r="W21" s="722"/>
      <c r="X21" s="722"/>
      <c r="Y21" s="722"/>
      <c r="Z21" s="722"/>
      <c r="AA21" s="722"/>
      <c r="AB21" s="722"/>
      <c r="AC21" s="722"/>
      <c r="AD21" s="722"/>
      <c r="AE21" s="722"/>
      <c r="AF21" s="722"/>
      <c r="AG21" s="723"/>
      <c r="AH21" s="488" t="s">
        <v>20</v>
      </c>
      <c r="AI21" s="489"/>
      <c r="AJ21" s="489"/>
      <c r="AK21" s="489"/>
      <c r="AL21" s="489"/>
      <c r="AM21" s="490"/>
      <c r="AN21" s="485"/>
      <c r="AO21" s="486"/>
      <c r="AP21" s="486"/>
      <c r="AQ21" s="486"/>
      <c r="AR21" s="486"/>
      <c r="AS21" s="486"/>
      <c r="AT21" s="486"/>
      <c r="AU21" s="486"/>
      <c r="AV21" s="486"/>
      <c r="AW21" s="487"/>
      <c r="AX21" s="61"/>
      <c r="AY21" s="21"/>
      <c r="BH21" s="333" t="s">
        <v>65</v>
      </c>
      <c r="BI21" s="28"/>
    </row>
    <row r="22" spans="1:61" s="52" customFormat="1" ht="15.75" thickBot="1">
      <c r="A22" s="21"/>
      <c r="B22" s="21"/>
      <c r="C22" s="51"/>
      <c r="D22" s="665" t="s">
        <v>361</v>
      </c>
      <c r="E22" s="665"/>
      <c r="F22" s="665"/>
      <c r="G22" s="666"/>
      <c r="H22" s="713"/>
      <c r="I22" s="714"/>
      <c r="J22" s="714"/>
      <c r="K22" s="714"/>
      <c r="L22" s="714"/>
      <c r="M22" s="714"/>
      <c r="N22" s="714"/>
      <c r="O22" s="714"/>
      <c r="P22" s="715"/>
      <c r="Q22" s="517" t="s">
        <v>21</v>
      </c>
      <c r="R22" s="517"/>
      <c r="S22" s="517"/>
      <c r="T22" s="81"/>
      <c r="U22" s="494" t="s">
        <v>115</v>
      </c>
      <c r="V22" s="495"/>
      <c r="W22" s="495"/>
      <c r="X22" s="495"/>
      <c r="Y22" s="495"/>
      <c r="Z22" s="495"/>
      <c r="AA22" s="496"/>
      <c r="AB22" s="497"/>
      <c r="AC22" s="498"/>
      <c r="AD22" s="498"/>
      <c r="AE22" s="498"/>
      <c r="AF22" s="498"/>
      <c r="AG22" s="498"/>
      <c r="AH22" s="498"/>
      <c r="AI22" s="498"/>
      <c r="AJ22" s="498"/>
      <c r="AK22" s="498"/>
      <c r="AL22" s="498"/>
      <c r="AM22" s="499"/>
      <c r="AN22" s="694" t="s">
        <v>56</v>
      </c>
      <c r="AO22" s="695"/>
      <c r="AP22" s="696"/>
      <c r="AQ22" s="696"/>
      <c r="AR22" s="697"/>
      <c r="AS22" s="698"/>
      <c r="AT22" s="699"/>
      <c r="AU22" s="699"/>
      <c r="AV22" s="699"/>
      <c r="AW22" s="700"/>
      <c r="AX22" s="61"/>
      <c r="AY22" s="21"/>
      <c r="BH22" s="333" t="s">
        <v>70</v>
      </c>
      <c r="BI22" s="28"/>
    </row>
    <row r="23" spans="1:61" s="52" customFormat="1" ht="15.75" thickBot="1">
      <c r="A23" s="21"/>
      <c r="B23" s="21"/>
      <c r="C23" s="51"/>
      <c r="D23" s="667" t="s">
        <v>362</v>
      </c>
      <c r="E23" s="587"/>
      <c r="F23" s="587"/>
      <c r="G23" s="587"/>
      <c r="H23" s="587"/>
      <c r="I23" s="587"/>
      <c r="J23" s="668"/>
      <c r="K23" s="505" t="s">
        <v>636</v>
      </c>
      <c r="L23" s="506"/>
      <c r="M23" s="506"/>
      <c r="N23" s="506"/>
      <c r="O23" s="506"/>
      <c r="P23" s="506"/>
      <c r="Q23" s="506"/>
      <c r="R23" s="506"/>
      <c r="S23" s="506"/>
      <c r="T23" s="506"/>
      <c r="U23" s="507"/>
      <c r="V23" s="505" t="s">
        <v>637</v>
      </c>
      <c r="W23" s="506"/>
      <c r="X23" s="506"/>
      <c r="Y23" s="506"/>
      <c r="Z23" s="506"/>
      <c r="AA23" s="508"/>
      <c r="AB23" s="509"/>
      <c r="AC23" s="509"/>
      <c r="AD23" s="509"/>
      <c r="AE23" s="509"/>
      <c r="AF23" s="509"/>
      <c r="AG23" s="510"/>
      <c r="AH23" s="511" t="s">
        <v>638</v>
      </c>
      <c r="AI23" s="509"/>
      <c r="AJ23" s="509"/>
      <c r="AK23" s="509"/>
      <c r="AL23" s="509"/>
      <c r="AM23" s="509"/>
      <c r="AN23" s="509"/>
      <c r="AO23" s="509"/>
      <c r="AP23" s="509"/>
      <c r="AQ23" s="509"/>
      <c r="AR23" s="512" t="s">
        <v>639</v>
      </c>
      <c r="AS23" s="513"/>
      <c r="AT23" s="513"/>
      <c r="AU23" s="513"/>
      <c r="AV23" s="513"/>
      <c r="AW23" s="514"/>
      <c r="AX23" s="304"/>
      <c r="AY23" s="21"/>
      <c r="BA23" s="52" t="s">
        <v>113</v>
      </c>
      <c r="BH23" s="336" t="s">
        <v>648</v>
      </c>
      <c r="BI23" s="28"/>
    </row>
    <row r="24" spans="1:61" s="52" customFormat="1" ht="15" customHeight="1" thickBot="1">
      <c r="A24" s="21"/>
      <c r="B24" s="21"/>
      <c r="C24" s="51"/>
      <c r="D24" s="669" t="s">
        <v>24</v>
      </c>
      <c r="E24" s="670"/>
      <c r="F24" s="670"/>
      <c r="G24" s="670"/>
      <c r="H24" s="505"/>
      <c r="I24" s="507"/>
      <c r="J24" s="671" t="s">
        <v>363</v>
      </c>
      <c r="K24" s="672"/>
      <c r="L24" s="672"/>
      <c r="M24" s="672"/>
      <c r="N24" s="672"/>
      <c r="O24" s="672"/>
      <c r="P24" s="673"/>
      <c r="Q24" s="674"/>
      <c r="R24" s="674"/>
      <c r="S24" s="674"/>
      <c r="T24" s="674"/>
      <c r="U24" s="675"/>
      <c r="V24" s="491" t="s">
        <v>116</v>
      </c>
      <c r="W24" s="492"/>
      <c r="X24" s="492"/>
      <c r="Y24" s="492"/>
      <c r="Z24" s="493"/>
      <c r="AA24" s="691"/>
      <c r="AB24" s="692"/>
      <c r="AC24" s="692"/>
      <c r="AD24" s="692"/>
      <c r="AE24" s="692"/>
      <c r="AF24" s="692"/>
      <c r="AG24" s="692"/>
      <c r="AH24" s="692"/>
      <c r="AI24" s="692"/>
      <c r="AJ24" s="692"/>
      <c r="AK24" s="692"/>
      <c r="AL24" s="692"/>
      <c r="AM24" s="692"/>
      <c r="AN24" s="692"/>
      <c r="AO24" s="692"/>
      <c r="AP24" s="692"/>
      <c r="AQ24" s="692"/>
      <c r="AR24" s="692"/>
      <c r="AS24" s="692"/>
      <c r="AT24" s="692"/>
      <c r="AU24" s="692"/>
      <c r="AV24" s="692"/>
      <c r="AW24" s="693"/>
      <c r="AX24" s="305"/>
      <c r="AY24" s="21"/>
      <c r="BH24" s="336" t="s">
        <v>72</v>
      </c>
      <c r="BI24" s="28"/>
    </row>
    <row r="25" spans="1:61" s="52" customFormat="1" ht="15.75" thickBot="1">
      <c r="A25" s="21"/>
      <c r="B25" s="21"/>
      <c r="C25" s="51"/>
      <c r="D25" s="552" t="s">
        <v>364</v>
      </c>
      <c r="E25" s="553"/>
      <c r="F25" s="553"/>
      <c r="G25" s="553"/>
      <c r="H25" s="553"/>
      <c r="I25" s="553"/>
      <c r="J25" s="553"/>
      <c r="K25" s="553"/>
      <c r="L25" s="553"/>
      <c r="M25" s="553"/>
      <c r="N25" s="553"/>
      <c r="O25" s="553"/>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553"/>
      <c r="AN25" s="553"/>
      <c r="AO25" s="553"/>
      <c r="AP25" s="553"/>
      <c r="AQ25" s="553"/>
      <c r="AR25" s="553"/>
      <c r="AS25" s="553"/>
      <c r="AT25" s="553"/>
      <c r="AU25" s="553"/>
      <c r="AV25" s="553"/>
      <c r="AW25" s="554"/>
      <c r="AX25" s="61"/>
      <c r="AY25" s="21"/>
      <c r="BH25" s="333" t="s">
        <v>69</v>
      </c>
      <c r="BI25" s="28"/>
    </row>
    <row r="26" spans="1:61" s="52" customFormat="1" ht="15" customHeight="1">
      <c r="A26" s="21"/>
      <c r="B26" s="21"/>
      <c r="C26" s="51"/>
      <c r="D26" s="532"/>
      <c r="E26" s="532"/>
      <c r="F26" s="533"/>
      <c r="G26" s="536"/>
      <c r="H26" s="684" t="s">
        <v>25</v>
      </c>
      <c r="I26" s="641"/>
      <c r="J26" s="641"/>
      <c r="K26" s="641"/>
      <c r="L26" s="641"/>
      <c r="M26" s="644" t="str">
        <f>+MID(G26,1,1)</f>
        <v/>
      </c>
      <c r="N26" s="645"/>
      <c r="O26" s="646"/>
      <c r="P26" s="516" t="s">
        <v>183</v>
      </c>
      <c r="Q26" s="518"/>
      <c r="R26" s="519"/>
      <c r="S26" s="522" t="s">
        <v>184</v>
      </c>
      <c r="T26" s="523"/>
      <c r="U26" s="524"/>
      <c r="V26" s="528"/>
      <c r="W26" s="529"/>
      <c r="X26" s="598" t="s">
        <v>185</v>
      </c>
      <c r="Y26" s="598"/>
      <c r="Z26" s="598"/>
      <c r="AA26" s="598"/>
      <c r="AB26" s="598"/>
      <c r="AC26" s="598"/>
      <c r="AD26" s="528"/>
      <c r="AE26" s="682"/>
      <c r="AF26" s="682"/>
      <c r="AG26" s="682"/>
      <c r="AH26" s="682"/>
      <c r="AI26" s="682"/>
      <c r="AJ26" s="682"/>
      <c r="AK26" s="682"/>
      <c r="AL26" s="529"/>
      <c r="AM26" s="598" t="s">
        <v>186</v>
      </c>
      <c r="AN26" s="598"/>
      <c r="AO26" s="598"/>
      <c r="AP26" s="598"/>
      <c r="AQ26" s="676"/>
      <c r="AR26" s="677"/>
      <c r="AS26" s="677"/>
      <c r="AT26" s="677"/>
      <c r="AU26" s="677"/>
      <c r="AV26" s="677"/>
      <c r="AW26" s="678"/>
      <c r="AX26" s="61"/>
      <c r="AY26" s="21"/>
      <c r="BH26" s="336" t="s">
        <v>71</v>
      </c>
      <c r="BI26" s="28"/>
    </row>
    <row r="27" spans="1:61" s="52" customFormat="1" ht="24" customHeight="1" thickBot="1">
      <c r="A27" s="21"/>
      <c r="B27" s="21"/>
      <c r="C27" s="51"/>
      <c r="D27" s="534"/>
      <c r="E27" s="534"/>
      <c r="F27" s="535"/>
      <c r="G27" s="537"/>
      <c r="H27" s="685"/>
      <c r="I27" s="598"/>
      <c r="J27" s="598"/>
      <c r="K27" s="598"/>
      <c r="L27" s="598"/>
      <c r="M27" s="686"/>
      <c r="N27" s="687"/>
      <c r="O27" s="688"/>
      <c r="P27" s="517"/>
      <c r="Q27" s="520"/>
      <c r="R27" s="521"/>
      <c r="S27" s="525"/>
      <c r="T27" s="526"/>
      <c r="U27" s="527"/>
      <c r="V27" s="530"/>
      <c r="W27" s="531"/>
      <c r="X27" s="598"/>
      <c r="Y27" s="598"/>
      <c r="Z27" s="598"/>
      <c r="AA27" s="598"/>
      <c r="AB27" s="598"/>
      <c r="AC27" s="598"/>
      <c r="AD27" s="530"/>
      <c r="AE27" s="683"/>
      <c r="AF27" s="683"/>
      <c r="AG27" s="683"/>
      <c r="AH27" s="683"/>
      <c r="AI27" s="683"/>
      <c r="AJ27" s="683"/>
      <c r="AK27" s="683"/>
      <c r="AL27" s="531"/>
      <c r="AM27" s="598"/>
      <c r="AN27" s="598"/>
      <c r="AO27" s="598"/>
      <c r="AP27" s="598"/>
      <c r="AQ27" s="679"/>
      <c r="AR27" s="680"/>
      <c r="AS27" s="680"/>
      <c r="AT27" s="680"/>
      <c r="AU27" s="680"/>
      <c r="AV27" s="680"/>
      <c r="AW27" s="681"/>
      <c r="AX27" s="61"/>
      <c r="AY27" s="21"/>
      <c r="BH27" s="335"/>
      <c r="BI27" s="28"/>
    </row>
    <row r="28" spans="1:61" s="52" customFormat="1" ht="15" customHeight="1" thickBot="1">
      <c r="A28" s="21"/>
      <c r="B28" s="21"/>
      <c r="C28" s="51"/>
      <c r="D28" s="552" t="s">
        <v>36</v>
      </c>
      <c r="E28" s="553"/>
      <c r="F28" s="553"/>
      <c r="G28" s="553"/>
      <c r="H28" s="553"/>
      <c r="I28" s="553"/>
      <c r="J28" s="553"/>
      <c r="K28" s="553"/>
      <c r="L28" s="553"/>
      <c r="M28" s="553"/>
      <c r="N28" s="553"/>
      <c r="O28" s="553"/>
      <c r="P28" s="553"/>
      <c r="Q28" s="553"/>
      <c r="R28" s="553"/>
      <c r="S28" s="553"/>
      <c r="T28" s="553"/>
      <c r="U28" s="553"/>
      <c r="V28" s="553"/>
      <c r="W28" s="553"/>
      <c r="X28" s="553"/>
      <c r="Y28" s="553"/>
      <c r="Z28" s="553"/>
      <c r="AA28" s="553"/>
      <c r="AB28" s="553"/>
      <c r="AC28" s="553"/>
      <c r="AD28" s="553"/>
      <c r="AE28" s="553"/>
      <c r="AF28" s="553"/>
      <c r="AG28" s="553"/>
      <c r="AH28" s="553"/>
      <c r="AI28" s="553"/>
      <c r="AJ28" s="553"/>
      <c r="AK28" s="553"/>
      <c r="AL28" s="553"/>
      <c r="AM28" s="553"/>
      <c r="AN28" s="553"/>
      <c r="AO28" s="553"/>
      <c r="AP28" s="553"/>
      <c r="AQ28" s="553"/>
      <c r="AR28" s="553"/>
      <c r="AS28" s="553"/>
      <c r="AT28" s="553"/>
      <c r="AU28" s="553"/>
      <c r="AV28" s="553"/>
      <c r="AW28" s="554"/>
      <c r="AX28" s="61"/>
      <c r="AY28" s="21"/>
      <c r="BH28" s="28" t="s">
        <v>176</v>
      </c>
      <c r="BI28" s="28"/>
    </row>
    <row r="29" spans="1:61" s="52" customFormat="1" ht="15.75" customHeight="1" thickBot="1">
      <c r="A29" s="21"/>
      <c r="B29" s="21"/>
      <c r="C29" s="51"/>
      <c r="D29" s="590" t="s">
        <v>365</v>
      </c>
      <c r="E29" s="501"/>
      <c r="F29" s="501"/>
      <c r="G29" s="501"/>
      <c r="H29" s="640" t="s">
        <v>25</v>
      </c>
      <c r="I29" s="641"/>
      <c r="J29" s="641"/>
      <c r="K29" s="641"/>
      <c r="L29" s="641"/>
      <c r="M29" s="644"/>
      <c r="N29" s="645"/>
      <c r="O29" s="646"/>
      <c r="P29" s="632"/>
      <c r="Q29" s="632"/>
      <c r="R29" s="633"/>
      <c r="S29" s="511"/>
      <c r="T29" s="509"/>
      <c r="U29" s="509"/>
      <c r="V29" s="509"/>
      <c r="W29" s="510"/>
      <c r="X29" s="501" t="s">
        <v>178</v>
      </c>
      <c r="Y29" s="501"/>
      <c r="Z29" s="612"/>
      <c r="AA29" s="608"/>
      <c r="AB29" s="609"/>
      <c r="AC29" s="598" t="s">
        <v>179</v>
      </c>
      <c r="AD29" s="598"/>
      <c r="AE29" s="598"/>
      <c r="AF29" s="605"/>
      <c r="AG29" s="603"/>
      <c r="AH29" s="598" t="s">
        <v>180</v>
      </c>
      <c r="AI29" s="598"/>
      <c r="AJ29" s="598"/>
      <c r="AK29" s="598"/>
      <c r="AL29" s="598"/>
      <c r="AM29" s="624"/>
      <c r="AN29" s="625"/>
      <c r="AO29" s="625"/>
      <c r="AP29" s="626"/>
      <c r="AQ29" s="598" t="s">
        <v>181</v>
      </c>
      <c r="AR29" s="598"/>
      <c r="AS29" s="605"/>
      <c r="AT29" s="618"/>
      <c r="AU29" s="619"/>
      <c r="AV29" s="619"/>
      <c r="AW29" s="620"/>
      <c r="AX29" s="61"/>
      <c r="AY29" s="21"/>
      <c r="BH29" s="28" t="s">
        <v>177</v>
      </c>
      <c r="BI29" s="28"/>
    </row>
    <row r="30" spans="1:61" s="52" customFormat="1" ht="21" customHeight="1" thickBot="1">
      <c r="A30" s="21"/>
      <c r="B30" s="21"/>
      <c r="C30" s="51"/>
      <c r="D30" s="662"/>
      <c r="E30" s="663"/>
      <c r="F30" s="663"/>
      <c r="G30" s="664"/>
      <c r="H30" s="642"/>
      <c r="I30" s="643"/>
      <c r="J30" s="643"/>
      <c r="K30" s="643"/>
      <c r="L30" s="643"/>
      <c r="M30" s="647"/>
      <c r="N30" s="648"/>
      <c r="O30" s="649"/>
      <c r="P30" s="634"/>
      <c r="Q30" s="635"/>
      <c r="R30" s="636"/>
      <c r="S30" s="637"/>
      <c r="T30" s="638"/>
      <c r="U30" s="638"/>
      <c r="V30" s="638"/>
      <c r="W30" s="639"/>
      <c r="X30" s="501"/>
      <c r="Y30" s="613"/>
      <c r="Z30" s="614"/>
      <c r="AA30" s="610"/>
      <c r="AB30" s="611"/>
      <c r="AC30" s="606"/>
      <c r="AD30" s="606"/>
      <c r="AE30" s="606"/>
      <c r="AF30" s="607"/>
      <c r="AG30" s="604"/>
      <c r="AH30" s="606"/>
      <c r="AI30" s="606"/>
      <c r="AJ30" s="606"/>
      <c r="AK30" s="606"/>
      <c r="AL30" s="606"/>
      <c r="AM30" s="627"/>
      <c r="AN30" s="628"/>
      <c r="AO30" s="628"/>
      <c r="AP30" s="629"/>
      <c r="AQ30" s="606"/>
      <c r="AR30" s="606"/>
      <c r="AS30" s="607"/>
      <c r="AT30" s="621"/>
      <c r="AU30" s="622"/>
      <c r="AV30" s="622"/>
      <c r="AW30" s="623"/>
      <c r="AX30" s="61"/>
      <c r="AY30" s="21"/>
      <c r="BH30" s="28"/>
      <c r="BI30" s="28"/>
    </row>
    <row r="31" spans="1:61" s="52" customFormat="1" ht="19.5" customHeight="1" thickBot="1">
      <c r="A31" s="21"/>
      <c r="B31" s="21"/>
      <c r="C31" s="51"/>
      <c r="D31" s="630" t="s">
        <v>182</v>
      </c>
      <c r="E31" s="631"/>
      <c r="F31" s="631"/>
      <c r="G31" s="631"/>
      <c r="H31" s="541" t="s">
        <v>31</v>
      </c>
      <c r="I31" s="541"/>
      <c r="J31" s="82"/>
      <c r="K31" s="83"/>
      <c r="L31" s="84" t="s">
        <v>32</v>
      </c>
      <c r="M31" s="84"/>
      <c r="N31" s="84"/>
      <c r="O31" s="82"/>
      <c r="P31" s="84" t="s">
        <v>33</v>
      </c>
      <c r="Q31" s="505"/>
      <c r="R31" s="507"/>
      <c r="S31" s="541" t="s">
        <v>366</v>
      </c>
      <c r="T31" s="541"/>
      <c r="U31" s="541"/>
      <c r="V31" s="541"/>
      <c r="W31" s="83"/>
      <c r="X31" s="81"/>
      <c r="Y31" s="516"/>
      <c r="Z31" s="516"/>
      <c r="AA31" s="516"/>
      <c r="AB31" s="516"/>
      <c r="AC31" s="516"/>
      <c r="AD31" s="516"/>
      <c r="AE31" s="516"/>
      <c r="AF31" s="516"/>
      <c r="AG31" s="516"/>
      <c r="AH31" s="516"/>
      <c r="AI31" s="516"/>
      <c r="AJ31" s="516"/>
      <c r="AK31" s="516"/>
      <c r="AL31" s="516"/>
      <c r="AM31" s="516"/>
      <c r="AN31" s="516"/>
      <c r="AO31" s="516"/>
      <c r="AP31" s="516"/>
      <c r="AQ31" s="516"/>
      <c r="AR31" s="516"/>
      <c r="AS31" s="516"/>
      <c r="AT31" s="516"/>
      <c r="AU31" s="516"/>
      <c r="AV31" s="516"/>
      <c r="AW31" s="599"/>
      <c r="AX31" s="61"/>
      <c r="AY31" s="21"/>
      <c r="BH31" s="28"/>
      <c r="BI31" s="28"/>
    </row>
    <row r="32" spans="1:61" s="52" customFormat="1" ht="15">
      <c r="A32" s="21"/>
      <c r="B32" s="21"/>
      <c r="C32" s="51"/>
      <c r="D32" s="600" t="s">
        <v>34</v>
      </c>
      <c r="E32" s="601"/>
      <c r="F32" s="601"/>
      <c r="G32" s="601"/>
      <c r="H32" s="601"/>
      <c r="I32" s="601"/>
      <c r="J32" s="601"/>
      <c r="K32" s="601"/>
      <c r="L32" s="601"/>
      <c r="M32" s="601"/>
      <c r="N32" s="601"/>
      <c r="O32" s="601"/>
      <c r="P32" s="601"/>
      <c r="Q32" s="601"/>
      <c r="R32" s="601"/>
      <c r="S32" s="601"/>
      <c r="T32" s="601"/>
      <c r="U32" s="601"/>
      <c r="V32" s="601"/>
      <c r="W32" s="601"/>
      <c r="X32" s="601"/>
      <c r="Y32" s="601"/>
      <c r="Z32" s="601"/>
      <c r="AA32" s="601"/>
      <c r="AB32" s="601"/>
      <c r="AC32" s="601"/>
      <c r="AD32" s="601"/>
      <c r="AE32" s="601"/>
      <c r="AF32" s="601"/>
      <c r="AG32" s="601"/>
      <c r="AH32" s="601"/>
      <c r="AI32" s="601"/>
      <c r="AJ32" s="601"/>
      <c r="AK32" s="601"/>
      <c r="AL32" s="601"/>
      <c r="AM32" s="601"/>
      <c r="AN32" s="601"/>
      <c r="AO32" s="601"/>
      <c r="AP32" s="601"/>
      <c r="AQ32" s="601"/>
      <c r="AR32" s="601"/>
      <c r="AS32" s="601"/>
      <c r="AT32" s="601"/>
      <c r="AU32" s="601"/>
      <c r="AV32" s="601"/>
      <c r="AW32" s="602"/>
      <c r="AX32" s="61"/>
      <c r="AY32" s="21"/>
      <c r="BH32" s="28"/>
      <c r="BI32" s="28"/>
    </row>
    <row r="33" spans="1:61" s="52" customFormat="1" ht="6" customHeight="1" thickBot="1">
      <c r="A33" s="21"/>
      <c r="B33" s="21"/>
      <c r="C33" s="51"/>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7"/>
      <c r="AX33" s="61"/>
      <c r="AY33" s="21"/>
      <c r="BH33" s="28"/>
      <c r="BI33" s="28"/>
    </row>
    <row r="34" spans="1:61" s="52" customFormat="1" ht="15" customHeight="1" thickBot="1">
      <c r="A34" s="21"/>
      <c r="B34" s="21"/>
      <c r="C34" s="51"/>
      <c r="D34" s="88"/>
      <c r="E34" s="81"/>
      <c r="F34" s="69"/>
      <c r="G34" s="538" t="s">
        <v>367</v>
      </c>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c r="AN34" s="538"/>
      <c r="AO34" s="538"/>
      <c r="AP34" s="538"/>
      <c r="AQ34" s="538"/>
      <c r="AR34" s="538"/>
      <c r="AS34" s="538"/>
      <c r="AT34" s="538"/>
      <c r="AU34" s="538"/>
      <c r="AV34" s="538"/>
      <c r="AW34" s="539"/>
      <c r="AX34" s="61"/>
      <c r="AY34" s="21"/>
      <c r="BH34" s="28"/>
      <c r="BI34" s="28"/>
    </row>
    <row r="35" spans="1:61" s="52" customFormat="1" ht="5.25" customHeight="1" thickBot="1">
      <c r="A35" s="21"/>
      <c r="B35" s="21"/>
      <c r="C35" s="51"/>
      <c r="D35" s="88"/>
      <c r="E35" s="8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90"/>
      <c r="AX35" s="61"/>
      <c r="AY35" s="21"/>
    </row>
    <row r="36" spans="1:61" s="52" customFormat="1" ht="23.25" customHeight="1" thickBot="1">
      <c r="A36" s="21"/>
      <c r="B36" s="21"/>
      <c r="C36" s="51"/>
      <c r="D36" s="88"/>
      <c r="E36" s="81"/>
      <c r="F36" s="69"/>
      <c r="G36" s="538" t="s">
        <v>368</v>
      </c>
      <c r="H36" s="538"/>
      <c r="I36" s="538"/>
      <c r="J36" s="538"/>
      <c r="K36" s="538"/>
      <c r="L36" s="538"/>
      <c r="M36" s="538"/>
      <c r="N36" s="538"/>
      <c r="O36" s="538"/>
      <c r="P36" s="538"/>
      <c r="Q36" s="538"/>
      <c r="R36" s="538"/>
      <c r="S36" s="538"/>
      <c r="T36" s="538"/>
      <c r="U36" s="538"/>
      <c r="V36" s="538"/>
      <c r="W36" s="538"/>
      <c r="X36" s="538"/>
      <c r="Y36" s="538"/>
      <c r="Z36" s="538"/>
      <c r="AA36" s="538"/>
      <c r="AB36" s="538"/>
      <c r="AC36" s="538"/>
      <c r="AD36" s="538"/>
      <c r="AE36" s="538"/>
      <c r="AF36" s="538"/>
      <c r="AG36" s="538"/>
      <c r="AH36" s="538"/>
      <c r="AI36" s="538"/>
      <c r="AJ36" s="538"/>
      <c r="AK36" s="538"/>
      <c r="AL36" s="538"/>
      <c r="AM36" s="538"/>
      <c r="AN36" s="538"/>
      <c r="AO36" s="538"/>
      <c r="AP36" s="538"/>
      <c r="AQ36" s="538"/>
      <c r="AR36" s="538"/>
      <c r="AS36" s="538"/>
      <c r="AT36" s="538"/>
      <c r="AU36" s="538"/>
      <c r="AV36" s="538"/>
      <c r="AW36" s="539"/>
      <c r="AX36" s="61"/>
      <c r="AY36" s="21"/>
    </row>
    <row r="37" spans="1:61" s="52" customFormat="1" ht="6.75" customHeight="1" thickBot="1">
      <c r="A37" s="21"/>
      <c r="B37" s="21"/>
      <c r="C37" s="51"/>
      <c r="D37" s="88"/>
      <c r="E37" s="8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90"/>
      <c r="AX37" s="61"/>
      <c r="AY37" s="21"/>
    </row>
    <row r="38" spans="1:61" s="52" customFormat="1" ht="15" customHeight="1" thickBot="1">
      <c r="A38" s="21"/>
      <c r="B38" s="21"/>
      <c r="C38" s="51"/>
      <c r="D38" s="88"/>
      <c r="E38" s="81"/>
      <c r="F38" s="69"/>
      <c r="G38" s="538" t="s">
        <v>369</v>
      </c>
      <c r="H38" s="538"/>
      <c r="I38" s="538"/>
      <c r="J38" s="538"/>
      <c r="K38" s="538"/>
      <c r="L38" s="538"/>
      <c r="M38" s="538"/>
      <c r="N38" s="538"/>
      <c r="O38" s="538"/>
      <c r="P38" s="538"/>
      <c r="Q38" s="538"/>
      <c r="R38" s="538"/>
      <c r="S38" s="538"/>
      <c r="T38" s="538"/>
      <c r="U38" s="538"/>
      <c r="V38" s="538"/>
      <c r="W38" s="538"/>
      <c r="X38" s="538"/>
      <c r="Y38" s="538"/>
      <c r="Z38" s="538"/>
      <c r="AA38" s="538"/>
      <c r="AB38" s="538"/>
      <c r="AC38" s="538"/>
      <c r="AD38" s="538"/>
      <c r="AE38" s="538"/>
      <c r="AF38" s="538"/>
      <c r="AG38" s="538"/>
      <c r="AH38" s="538"/>
      <c r="AI38" s="538"/>
      <c r="AJ38" s="538"/>
      <c r="AK38" s="538"/>
      <c r="AL38" s="538"/>
      <c r="AM38" s="538"/>
      <c r="AN38" s="538"/>
      <c r="AO38" s="538"/>
      <c r="AP38" s="538"/>
      <c r="AQ38" s="538"/>
      <c r="AR38" s="538"/>
      <c r="AS38" s="538"/>
      <c r="AT38" s="538"/>
      <c r="AU38" s="538"/>
      <c r="AV38" s="538"/>
      <c r="AW38" s="539"/>
      <c r="AX38" s="61"/>
      <c r="AY38" s="21"/>
    </row>
    <row r="39" spans="1:61" s="52" customFormat="1" ht="6.75" customHeight="1">
      <c r="A39" s="21"/>
      <c r="B39" s="21"/>
      <c r="C39" s="51"/>
      <c r="D39" s="540"/>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1"/>
      <c r="AP39" s="541"/>
      <c r="AQ39" s="541"/>
      <c r="AR39" s="541"/>
      <c r="AS39" s="541"/>
      <c r="AT39" s="541"/>
      <c r="AU39" s="541"/>
      <c r="AV39" s="541"/>
      <c r="AW39" s="542"/>
      <c r="AX39" s="61"/>
      <c r="AY39" s="21"/>
    </row>
    <row r="40" spans="1:61" s="52" customFormat="1" ht="15.75" thickBot="1">
      <c r="A40" s="21"/>
      <c r="B40" s="21"/>
      <c r="C40" s="51"/>
      <c r="D40" s="543" t="s">
        <v>35</v>
      </c>
      <c r="E40" s="544"/>
      <c r="F40" s="544"/>
      <c r="G40" s="544"/>
      <c r="H40" s="544"/>
      <c r="I40" s="544"/>
      <c r="J40" s="544"/>
      <c r="K40" s="544"/>
      <c r="L40" s="544"/>
      <c r="M40" s="544"/>
      <c r="N40" s="544"/>
      <c r="O40" s="544"/>
      <c r="P40" s="544"/>
      <c r="Q40" s="544"/>
      <c r="R40" s="544"/>
      <c r="S40" s="544"/>
      <c r="T40" s="544"/>
      <c r="U40" s="544"/>
      <c r="V40" s="544"/>
      <c r="W40" s="544"/>
      <c r="X40" s="544"/>
      <c r="Y40" s="544"/>
      <c r="Z40" s="544"/>
      <c r="AA40" s="544"/>
      <c r="AB40" s="544"/>
      <c r="AC40" s="544"/>
      <c r="AD40" s="544"/>
      <c r="AE40" s="544"/>
      <c r="AF40" s="544"/>
      <c r="AG40" s="544"/>
      <c r="AH40" s="544"/>
      <c r="AI40" s="544"/>
      <c r="AJ40" s="544"/>
      <c r="AK40" s="544"/>
      <c r="AL40" s="544"/>
      <c r="AM40" s="544"/>
      <c r="AN40" s="544"/>
      <c r="AO40" s="544"/>
      <c r="AP40" s="544"/>
      <c r="AQ40" s="544"/>
      <c r="AR40" s="544"/>
      <c r="AS40" s="544"/>
      <c r="AT40" s="544"/>
      <c r="AU40" s="544"/>
      <c r="AV40" s="544"/>
      <c r="AW40" s="545"/>
      <c r="AX40" s="61"/>
      <c r="AY40" s="21"/>
    </row>
    <row r="41" spans="1:61" s="52" customFormat="1" ht="96" customHeight="1" thickBot="1">
      <c r="A41" s="21"/>
      <c r="B41" s="21"/>
      <c r="C41" s="51"/>
      <c r="D41" s="615"/>
      <c r="E41" s="616"/>
      <c r="F41" s="616"/>
      <c r="G41" s="616"/>
      <c r="H41" s="616"/>
      <c r="I41" s="616"/>
      <c r="J41" s="616"/>
      <c r="K41" s="616"/>
      <c r="L41" s="616"/>
      <c r="M41" s="616"/>
      <c r="N41" s="616"/>
      <c r="O41" s="616"/>
      <c r="P41" s="616"/>
      <c r="Q41" s="616"/>
      <c r="R41" s="616"/>
      <c r="S41" s="616"/>
      <c r="T41" s="616"/>
      <c r="U41" s="616"/>
      <c r="V41" s="616"/>
      <c r="W41" s="617"/>
      <c r="X41" s="546" t="s">
        <v>2613</v>
      </c>
      <c r="Y41" s="547"/>
      <c r="Z41" s="547"/>
      <c r="AA41" s="547"/>
      <c r="AB41" s="547"/>
      <c r="AC41" s="547"/>
      <c r="AD41" s="547"/>
      <c r="AE41" s="547"/>
      <c r="AF41" s="547"/>
      <c r="AG41" s="547"/>
      <c r="AH41" s="547"/>
      <c r="AI41" s="547"/>
      <c r="AJ41" s="547"/>
      <c r="AK41" s="547"/>
      <c r="AL41" s="547"/>
      <c r="AM41" s="547"/>
      <c r="AN41" s="547"/>
      <c r="AO41" s="547"/>
      <c r="AP41" s="547"/>
      <c r="AQ41" s="547"/>
      <c r="AR41" s="547"/>
      <c r="AS41" s="547"/>
      <c r="AT41" s="547"/>
      <c r="AU41" s="547"/>
      <c r="AV41" s="547"/>
      <c r="AW41" s="548"/>
      <c r="AX41" s="61"/>
      <c r="AY41" s="21"/>
      <c r="AZ41" s="473"/>
    </row>
    <row r="42" spans="1:61" s="52" customFormat="1" ht="15">
      <c r="A42" s="21"/>
      <c r="B42" s="21"/>
      <c r="C42" s="51"/>
      <c r="D42" s="549" t="s">
        <v>370</v>
      </c>
      <c r="E42" s="549"/>
      <c r="F42" s="549"/>
      <c r="G42" s="549"/>
      <c r="H42" s="549"/>
      <c r="I42" s="549"/>
      <c r="J42" s="549"/>
      <c r="K42" s="549"/>
      <c r="L42" s="549"/>
      <c r="M42" s="549"/>
      <c r="N42" s="549"/>
      <c r="O42" s="549"/>
      <c r="P42" s="549"/>
      <c r="Q42" s="549"/>
      <c r="R42" s="549"/>
      <c r="S42" s="549"/>
      <c r="T42" s="549"/>
      <c r="U42" s="549"/>
      <c r="V42" s="549"/>
      <c r="W42" s="549"/>
      <c r="X42" s="549" t="s">
        <v>188</v>
      </c>
      <c r="Y42" s="549"/>
      <c r="Z42" s="549"/>
      <c r="AA42" s="549"/>
      <c r="AB42" s="549"/>
      <c r="AC42" s="549"/>
      <c r="AD42" s="549"/>
      <c r="AE42" s="549"/>
      <c r="AF42" s="549"/>
      <c r="AG42" s="549"/>
      <c r="AH42" s="549"/>
      <c r="AI42" s="549"/>
      <c r="AJ42" s="549"/>
      <c r="AK42" s="549"/>
      <c r="AL42" s="549"/>
      <c r="AM42" s="549"/>
      <c r="AN42" s="549"/>
      <c r="AO42" s="549"/>
      <c r="AP42" s="549"/>
      <c r="AQ42" s="549"/>
      <c r="AR42" s="549"/>
      <c r="AS42" s="549"/>
      <c r="AT42" s="549"/>
      <c r="AU42" s="549"/>
      <c r="AV42" s="549"/>
      <c r="AW42" s="549"/>
      <c r="AX42" s="61"/>
      <c r="AY42" s="21"/>
    </row>
    <row r="43" spans="1:61" s="52" customFormat="1" ht="15" customHeight="1">
      <c r="A43" s="21"/>
      <c r="B43" s="21"/>
      <c r="C43" s="51"/>
      <c r="D43" s="515" t="s">
        <v>371</v>
      </c>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c r="AR43" s="515"/>
      <c r="AS43" s="515"/>
      <c r="AT43" s="515"/>
      <c r="AU43" s="515"/>
      <c r="AV43" s="515"/>
      <c r="AW43" s="515"/>
      <c r="AX43" s="61"/>
      <c r="AY43" s="21"/>
    </row>
    <row r="44" spans="1:61" s="52" customFormat="1" ht="15">
      <c r="A44" s="21"/>
      <c r="B44" s="21"/>
      <c r="C44" s="51"/>
      <c r="D44" s="515"/>
      <c r="E44" s="515"/>
      <c r="F44" s="515"/>
      <c r="G44" s="515"/>
      <c r="H44" s="515"/>
      <c r="I44" s="515"/>
      <c r="J44" s="515"/>
      <c r="K44" s="515"/>
      <c r="L44" s="515"/>
      <c r="M44" s="515"/>
      <c r="N44" s="515"/>
      <c r="O44" s="515"/>
      <c r="P44" s="515"/>
      <c r="Q44" s="515"/>
      <c r="R44" s="515"/>
      <c r="S44" s="515"/>
      <c r="T44" s="515"/>
      <c r="U44" s="515"/>
      <c r="V44" s="515"/>
      <c r="W44" s="515"/>
      <c r="X44" s="515"/>
      <c r="Y44" s="515"/>
      <c r="Z44" s="515"/>
      <c r="AA44" s="515"/>
      <c r="AB44" s="515"/>
      <c r="AC44" s="515"/>
      <c r="AD44" s="515"/>
      <c r="AE44" s="515"/>
      <c r="AF44" s="515"/>
      <c r="AG44" s="515"/>
      <c r="AH44" s="515"/>
      <c r="AI44" s="515"/>
      <c r="AJ44" s="515"/>
      <c r="AK44" s="515"/>
      <c r="AL44" s="515"/>
      <c r="AM44" s="515"/>
      <c r="AN44" s="515"/>
      <c r="AO44" s="515"/>
      <c r="AP44" s="515"/>
      <c r="AQ44" s="515"/>
      <c r="AR44" s="515"/>
      <c r="AS44" s="515"/>
      <c r="AT44" s="515"/>
      <c r="AU44" s="515"/>
      <c r="AV44" s="515"/>
      <c r="AW44" s="515"/>
      <c r="AX44" s="61"/>
      <c r="AY44" s="21"/>
    </row>
    <row r="45" spans="1:61" s="52" customFormat="1" ht="15">
      <c r="A45" s="21"/>
      <c r="B45" s="21"/>
      <c r="C45" s="51"/>
      <c r="D45" s="515"/>
      <c r="E45" s="515"/>
      <c r="F45" s="515"/>
      <c r="G45" s="515"/>
      <c r="H45" s="515"/>
      <c r="I45" s="515"/>
      <c r="J45" s="515"/>
      <c r="K45" s="515"/>
      <c r="L45" s="515"/>
      <c r="M45" s="515"/>
      <c r="N45" s="515"/>
      <c r="O45" s="515"/>
      <c r="P45" s="515"/>
      <c r="Q45" s="515"/>
      <c r="R45" s="515"/>
      <c r="S45" s="515"/>
      <c r="T45" s="515"/>
      <c r="U45" s="515"/>
      <c r="V45" s="515"/>
      <c r="W45" s="515"/>
      <c r="X45" s="515"/>
      <c r="Y45" s="515"/>
      <c r="Z45" s="515"/>
      <c r="AA45" s="515"/>
      <c r="AB45" s="515"/>
      <c r="AC45" s="515"/>
      <c r="AD45" s="515"/>
      <c r="AE45" s="515"/>
      <c r="AF45" s="515"/>
      <c r="AG45" s="515"/>
      <c r="AH45" s="515"/>
      <c r="AI45" s="515"/>
      <c r="AJ45" s="515"/>
      <c r="AK45" s="515"/>
      <c r="AL45" s="515"/>
      <c r="AM45" s="515"/>
      <c r="AN45" s="515"/>
      <c r="AO45" s="515"/>
      <c r="AP45" s="515"/>
      <c r="AQ45" s="515"/>
      <c r="AR45" s="515"/>
      <c r="AS45" s="515"/>
      <c r="AT45" s="515"/>
      <c r="AU45" s="515"/>
      <c r="AV45" s="515"/>
      <c r="AW45" s="515"/>
      <c r="AX45" s="61"/>
      <c r="AY45" s="21"/>
    </row>
    <row r="46" spans="1:61" s="52" customFormat="1" ht="15.75" thickBot="1">
      <c r="A46" s="21"/>
      <c r="B46" s="21"/>
      <c r="C46" s="91"/>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3"/>
      <c r="AY46" s="21"/>
    </row>
    <row r="47" spans="1:61" ht="15" customHeight="1">
      <c r="M47" s="701" t="s">
        <v>2537</v>
      </c>
      <c r="N47" s="701"/>
      <c r="O47" s="701"/>
      <c r="P47" s="701"/>
      <c r="Q47" s="701"/>
      <c r="R47" s="701"/>
      <c r="S47" s="701"/>
      <c r="T47" s="701"/>
      <c r="U47" s="701"/>
      <c r="V47" s="701"/>
      <c r="W47" s="701"/>
      <c r="X47" s="701"/>
      <c r="Y47" s="701"/>
      <c r="Z47" s="701"/>
      <c r="AA47" s="701"/>
      <c r="AB47" s="701"/>
      <c r="AC47" s="701"/>
      <c r="AD47" s="701"/>
      <c r="AE47" s="701"/>
      <c r="AF47" s="701"/>
      <c r="AG47" s="425"/>
      <c r="AH47" s="425"/>
      <c r="AI47" s="425"/>
      <c r="AJ47" s="425"/>
      <c r="AK47" s="425"/>
      <c r="AL47" s="425"/>
      <c r="AM47" s="425"/>
      <c r="AN47" s="425"/>
      <c r="AO47" s="147"/>
      <c r="AP47" s="425"/>
      <c r="AS47" s="484" t="s">
        <v>2612</v>
      </c>
      <c r="AT47" s="484"/>
      <c r="AU47" s="484"/>
      <c r="AV47" s="484"/>
      <c r="AW47" s="484"/>
      <c r="AX47" s="425"/>
      <c r="AY47" s="425"/>
      <c r="AZ47" s="425"/>
      <c r="BA47" s="425"/>
      <c r="BB47" s="147"/>
      <c r="BC47" s="425"/>
      <c r="BD47" s="425"/>
      <c r="BE47" s="425"/>
      <c r="BF47" s="425"/>
    </row>
    <row r="48" spans="1:61" ht="15">
      <c r="A48" s="15"/>
      <c r="B48" s="15"/>
      <c r="C48" s="15"/>
      <c r="D48" s="15"/>
      <c r="E48" s="15"/>
      <c r="F48" s="15"/>
      <c r="G48" s="15"/>
      <c r="H48" s="15"/>
      <c r="I48" s="15"/>
      <c r="J48" s="15"/>
      <c r="K48" s="15"/>
      <c r="L48" s="15"/>
      <c r="M48" s="15"/>
      <c r="N48" s="15"/>
      <c r="O48" s="15"/>
      <c r="P48" s="15"/>
      <c r="Q48" s="15"/>
      <c r="R48" s="15"/>
      <c r="S48" s="15"/>
      <c r="T48" s="15"/>
      <c r="U48" s="15"/>
      <c r="V48" s="15"/>
      <c r="W48" s="15"/>
      <c r="X48" s="15"/>
      <c r="Z48" s="15"/>
      <c r="AA48" s="15"/>
      <c r="AB48" s="15"/>
      <c r="AC48" s="15"/>
      <c r="AD48" s="15"/>
      <c r="AE48" s="15"/>
      <c r="AF48" s="15"/>
      <c r="AG48" s="15"/>
      <c r="AH48" s="15"/>
      <c r="AI48" s="15"/>
      <c r="AJ48" s="15"/>
      <c r="AK48" s="15"/>
      <c r="AL48" s="15"/>
      <c r="AM48" s="15"/>
      <c r="AN48" s="15"/>
      <c r="AO48" s="15"/>
      <c r="AP48" s="15"/>
      <c r="AQ48" s="15"/>
      <c r="AR48" s="15"/>
      <c r="AS48" s="15"/>
      <c r="AT48" s="15"/>
      <c r="AU48" s="1"/>
      <c r="AV48" s="15"/>
      <c r="AW48" s="15"/>
      <c r="AX48" s="15"/>
      <c r="AY48" s="15"/>
    </row>
    <row r="49" spans="1:51" ht="15">
      <c r="A49" s="15"/>
      <c r="B49" s="15"/>
      <c r="C49" s="15"/>
      <c r="D49" s="15"/>
      <c r="E49" s="15"/>
      <c r="F49" s="15"/>
      <c r="G49" s="15"/>
      <c r="H49" s="15"/>
      <c r="I49" s="15"/>
      <c r="J49" s="15"/>
      <c r="K49" s="15"/>
      <c r="L49" s="15"/>
      <c r="M49" s="15"/>
      <c r="N49" s="15"/>
      <c r="O49" s="15"/>
      <c r="P49" s="424"/>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row>
    <row r="50" spans="1:51" ht="1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row>
    <row r="51" spans="1:51" ht="1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row>
    <row r="52" spans="1:51" ht="1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row>
    <row r="53" spans="1:51" ht="1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row>
    <row r="54" spans="1:51" ht="1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row>
    <row r="55" spans="1:51" ht="1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row>
    <row r="56" spans="1:51" ht="1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row>
    <row r="57" spans="1:51" ht="1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row>
    <row r="58" spans="1:51" ht="1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row>
    <row r="59" spans="1:51" ht="1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row>
    <row r="60" spans="1:51" ht="1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row>
    <row r="61" spans="1:51" ht="1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row>
    <row r="62" spans="1:51" ht="1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row>
    <row r="63" spans="1:51" ht="1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row>
  </sheetData>
  <sheetProtection selectLockedCells="1"/>
  <sortState ref="BH17:BH26">
    <sortCondition ref="BH17:BH26"/>
  </sortState>
  <dataConsolidate/>
  <mergeCells count="120">
    <mergeCell ref="M47:AF47"/>
    <mergeCell ref="AH6:AO6"/>
    <mergeCell ref="AP6:AW6"/>
    <mergeCell ref="AP7:AQ7"/>
    <mergeCell ref="AR7:AW7"/>
    <mergeCell ref="T16:U16"/>
    <mergeCell ref="AQ16:AU16"/>
    <mergeCell ref="Y4:AW5"/>
    <mergeCell ref="H22:P22"/>
    <mergeCell ref="Q20:T21"/>
    <mergeCell ref="U20:AG21"/>
    <mergeCell ref="D19:AW19"/>
    <mergeCell ref="AA18:AW18"/>
    <mergeCell ref="G6:J6"/>
    <mergeCell ref="G7:J7"/>
    <mergeCell ref="L6:P6"/>
    <mergeCell ref="L7:P7"/>
    <mergeCell ref="R6:U6"/>
    <mergeCell ref="R7:U7"/>
    <mergeCell ref="J17:T17"/>
    <mergeCell ref="D20:G21"/>
    <mergeCell ref="AH7:AJ7"/>
    <mergeCell ref="H20:L20"/>
    <mergeCell ref="AG17:AP17"/>
    <mergeCell ref="D18:G18"/>
    <mergeCell ref="X16:AF16"/>
    <mergeCell ref="H24:I24"/>
    <mergeCell ref="D29:G29"/>
    <mergeCell ref="M21:P21"/>
    <mergeCell ref="H21:L21"/>
    <mergeCell ref="D30:G30"/>
    <mergeCell ref="D22:G22"/>
    <mergeCell ref="D23:J23"/>
    <mergeCell ref="D24:G24"/>
    <mergeCell ref="J24:O24"/>
    <mergeCell ref="P24:U24"/>
    <mergeCell ref="Q22:S22"/>
    <mergeCell ref="D25:AW25"/>
    <mergeCell ref="D28:AW28"/>
    <mergeCell ref="AQ26:AW27"/>
    <mergeCell ref="AD26:AL27"/>
    <mergeCell ref="H26:L27"/>
    <mergeCell ref="M26:O27"/>
    <mergeCell ref="V18:Z18"/>
    <mergeCell ref="AM26:AP27"/>
    <mergeCell ref="AA24:AW24"/>
    <mergeCell ref="AN22:AR22"/>
    <mergeCell ref="AS22:AW22"/>
    <mergeCell ref="H18:I18"/>
    <mergeCell ref="X26:AC27"/>
    <mergeCell ref="D42:W42"/>
    <mergeCell ref="Q31:R31"/>
    <mergeCell ref="S31:V31"/>
    <mergeCell ref="H31:I31"/>
    <mergeCell ref="Y31:AW31"/>
    <mergeCell ref="D32:AW32"/>
    <mergeCell ref="AG29:AG30"/>
    <mergeCell ref="AC29:AF30"/>
    <mergeCell ref="AA29:AB30"/>
    <mergeCell ref="X29:Z30"/>
    <mergeCell ref="D41:W41"/>
    <mergeCell ref="G36:AW36"/>
    <mergeCell ref="G34:AW34"/>
    <mergeCell ref="AT29:AW30"/>
    <mergeCell ref="AQ29:AS30"/>
    <mergeCell ref="AH29:AL30"/>
    <mergeCell ref="AM29:AP30"/>
    <mergeCell ref="D31:G31"/>
    <mergeCell ref="P29:R30"/>
    <mergeCell ref="S29:W30"/>
    <mergeCell ref="H29:L30"/>
    <mergeCell ref="M29:O30"/>
    <mergeCell ref="D2:AR2"/>
    <mergeCell ref="M20:P20"/>
    <mergeCell ref="D15:AW15"/>
    <mergeCell ref="D10:AW10"/>
    <mergeCell ref="D11:AW11"/>
    <mergeCell ref="AK7:AO7"/>
    <mergeCell ref="AJ13:AK13"/>
    <mergeCell ref="AU13:AV13"/>
    <mergeCell ref="AG13:AI13"/>
    <mergeCell ref="AO13:AQ13"/>
    <mergeCell ref="AB13:AE13"/>
    <mergeCell ref="Y6:AE6"/>
    <mergeCell ref="Y7:AE7"/>
    <mergeCell ref="AN20:AW20"/>
    <mergeCell ref="AH20:AM20"/>
    <mergeCell ref="D13:E13"/>
    <mergeCell ref="D16:I16"/>
    <mergeCell ref="J16:S16"/>
    <mergeCell ref="T13:X13"/>
    <mergeCell ref="V16:W16"/>
    <mergeCell ref="AV16:AW16"/>
    <mergeCell ref="AG16:AP16"/>
    <mergeCell ref="U17:AF17"/>
    <mergeCell ref="AQ17:AW17"/>
    <mergeCell ref="AS47:AW47"/>
    <mergeCell ref="AN21:AW21"/>
    <mergeCell ref="AH21:AM21"/>
    <mergeCell ref="V24:Z24"/>
    <mergeCell ref="U22:AA22"/>
    <mergeCell ref="AB22:AM22"/>
    <mergeCell ref="J18:O18"/>
    <mergeCell ref="P18:U18"/>
    <mergeCell ref="K23:U23"/>
    <mergeCell ref="V23:AG23"/>
    <mergeCell ref="AH23:AQ23"/>
    <mergeCell ref="AR23:AW23"/>
    <mergeCell ref="D43:AW45"/>
    <mergeCell ref="P26:P27"/>
    <mergeCell ref="Q26:R27"/>
    <mergeCell ref="S26:U27"/>
    <mergeCell ref="V26:W27"/>
    <mergeCell ref="D26:F27"/>
    <mergeCell ref="G26:G27"/>
    <mergeCell ref="G38:AW38"/>
    <mergeCell ref="D39:AW39"/>
    <mergeCell ref="D40:AW40"/>
    <mergeCell ref="X41:AW41"/>
    <mergeCell ref="X42:AW42"/>
  </mergeCells>
  <dataValidations xWindow="321" yWindow="189" count="41">
    <dataValidation type="list" allowBlank="1" showInputMessage="1" showErrorMessage="1" promptTitle="Dato Obligatorio" prompt="Debe seleccionar el código del tipo de documento de identificación según corresponda de acuerdo con las siguientes opciones.Si requiere confirmación por favor diríjase a la hoja de instructivo formulario Afiliación." sqref="V16:W16">
      <formula1>$BH$17:$BH$25</formula1>
    </dataValidation>
    <dataValidation type="list" allowBlank="1" showInputMessage="1" showErrorMessage="1" promptTitle="Dato Obligatorio" prompt="Debe seleccionar el tipo de zona donde esta ubicada la sede principal de la empresa." sqref="T22">
      <formula1>$BH$28:$BH$29</formula1>
    </dataValidation>
    <dataValidation operator="lessThan" allowBlank="1" showInputMessage="1" showErrorMessage="1" errorTitle="ESPACIO EN BLANCO" error="DILIGENCIAR FECHA" prompt="Fecha en la que la ARL recibe el formulario de afiliación y/o traslado del empleador al Sistema General de Riesgos - SGRL." sqref="G7:J7"/>
    <dataValidation allowBlank="1" showInputMessage="1" showErrorMessage="1" prompt="Afiliación primera vez corresponde a día calendario siguiente de la radicacion ante Colmena Seguros._x000a_Afiliación traslado corresponde al primer día del mes subsiguiente de la radicacion de la carta de traslado ante la anterior ARL" sqref="L7:P7"/>
    <dataValidation allowBlank="1" showInputMessage="1" showErrorMessage="1" promptTitle="campo exclusivo Colmena Seguros" prompt="número que se asigna en forma consecutiva a cada tramite" sqref="Y7:AE7"/>
    <dataValidation allowBlank="1" showInputMessage="1" showErrorMessage="1" promptTitle="campo exclusivo Colmena Seguros" prompt="Código de la sucursal" sqref="AK7:AO7"/>
    <dataValidation allowBlank="1" showInputMessage="1" showErrorMessage="1" promptTitle="campo excliusivo Colmena Seguros" prompt="Ciudad y Departamento de la afiliación" sqref="AP6:AW6"/>
    <dataValidation allowBlank="1" showInputMessage="1" showErrorMessage="1" promptTitle="campo exclusivo Colmena Seguros" prompt="Nombre de la sucursal" sqref="AR7:AW7"/>
    <dataValidation allowBlank="1" showInputMessage="1" showErrorMessage="1" prompt="Aplica cuando se registra una afiliación por primera vez al Sistema General de Riesgos Laborales - SGRL, en condición de empleador." sqref="I13"/>
    <dataValidation allowBlank="1" showInputMessage="1" showErrorMessage="1" prompt="Aplica cuando se registra una solicitud de cambio de ARL por parte del empleador, en cumplimiento de las reglas definidas en las normas que rigen para este tramite." sqref="N13"/>
    <dataValidation allowBlank="1" showInputMessage="1" showErrorMessage="1" prompt="Aplica cuando se registra la terminación de la afiliación del empleador con la ARL." sqref="R13"/>
    <dataValidation allowBlank="1" showInputMessage="1" showErrorMessage="1" promptTitle="Dato Obligatorio" prompt="Escriba el nombre completo de la razón social de su empresa o el nombre completo del empleador según corresponda." sqref="J16:S16"/>
    <dataValidation allowBlank="1" showInputMessage="1" showErrorMessage="1" promptTitle="Dato obligatorio" prompt="Número de identificación tributaria de la persona jurídica o el número con el cual se identifica como persona natural y debe registrarlo exactamente como figura ene le documento de identificación." sqref="AG16:AP16"/>
    <dataValidation allowBlank="1" showInputMessage="1" showErrorMessage="1" prompt="Número consecutivo complementario al número de documento de identificación del empleador cuando las entidades descentralizadas hacen uso de un mismo NIT. Cuando no se cuente con NIT descentralizado se deberá colocar el valor cero (0)." sqref="AV16:AW16"/>
    <dataValidation allowBlank="1" showInputMessage="1" showErrorMessage="1" promptTitle="Dato Obligatorio" prompt="Primer Apellido: debe ser registrado en la casilla correspondiente, en forma idéntica a como aparecen en el documento de identificación." sqref="J17 K23"/>
    <dataValidation allowBlank="1" showInputMessage="1" showErrorMessage="1" promptTitle="Dato Obligatorio" prompt="Primer Nombre: Debe ser registrado en la casilla correspondiente, en forma idéntica a como aparecen en el documento de identificación." sqref="AG17 AH23"/>
    <dataValidation allowBlank="1" showInputMessage="1" showErrorMessage="1" promptTitle="Dato Obligatorio" prompt="Es el número con el cual se identifica como persona única y debe registrarlo exactamente como figura en el documento de identificación." sqref="P18 P24"/>
    <dataValidation allowBlank="1" showInputMessage="1" showErrorMessage="1" prompt="Debe escribir la cuenta de correo institucional, inclusive los caracteres especiales (_,&quot;)" sqref="AA18 AA24"/>
    <dataValidation allowBlank="1" showInputMessage="1" showErrorMessage="1" promptTitle="Dato Obligatorio" prompt="Debe indicar el nombre de la sede principal de la empresa." sqref="M21"/>
    <dataValidation allowBlank="1" showInputMessage="1" showErrorMessage="1" promptTitle="Dato Obligatorio" prompt="Debe indicar la dirección de ubicación de la sede principal de la empresa." sqref="U20"/>
    <dataValidation allowBlank="1" showInputMessage="1" showErrorMessage="1" promptTitle="Dato Obligatorio" prompt="Debe indicar el número de teléfono fijo o celular de la sede principal de la empresa." sqref="AN20"/>
    <dataValidation allowBlank="1" showInputMessage="1" showErrorMessage="1" promptTitle="Dato Obligatorio" prompt="Debe indicar el correo electrónico de la sede principal de la empresa." sqref="AN21"/>
    <dataValidation allowBlank="1" showInputMessage="1" showErrorMessage="1" promptTitle="Dato Obligatorio" prompt="Debe indicar el municipio/distrito de ubicación de la sede principal de la empresa." sqref="H22"/>
    <dataValidation allowBlank="1" showInputMessage="1" showErrorMessage="1" promptTitle="Dato Obligatorio" prompt="Debe indicar el localidad/comuna de ubicación de la sede principal de la empresa." sqref="AB22:AM22"/>
    <dataValidation allowBlank="1" showInputMessage="1" showErrorMessage="1" promptTitle="Dato Obligatorio" prompt="Debe indicar el departamento de ubicación de la sede principal de la empresa." sqref="AS22"/>
    <dataValidation allowBlank="1" showInputMessage="1" showErrorMessage="1" promptTitle="Dato Obligatorio para Afiliación" prompt="Corresponde al número de sedes con que cuenta el empleador que se afilia ante Colmena Seguros" sqref="Q26:R27"/>
    <dataValidation allowBlank="1" showInputMessage="1" showErrorMessage="1" promptTitle="Dato Obligatorio para Afiliación" prompt="Corresponde al número de centros de trabajo con que cuenta el empleador que se afilia ante Colmena Seguros" sqref="V26:W27"/>
    <dataValidation allowBlank="1" showInputMessage="1" showErrorMessage="1" promptTitle="Dato Obligatorio para Traslado" prompt="Corresponde al número de sedes con que cuenta el empleador que se afilia ante Colmena Seguros" sqref="AA29:AB30"/>
    <dataValidation allowBlank="1" showInputMessage="1" showErrorMessage="1" promptTitle="Dato obligatorio para Traslado" prompt="Corresponde al número de centros de trabajo con que cuenta el empleador que se afilia ante Colmena Seguros" sqref="AG29:AG30"/>
    <dataValidation allowBlank="1" showInputMessage="1" showErrorMessage="1" promptTitle="Dato Obligatorio para Traslado" prompt="Corresponde al número total de trabajadores dependientes y estudiantes (no incluir independientes) con que cuenta el empleador que se afilia ante Colmena Seguros" sqref="AM29:AP30"/>
    <dataValidation allowBlank="1" showInputMessage="1" showErrorMessage="1" promptTitle="Dato Obligatorio para Traslado" prompt="Valor total de la nomina correspondiente a trabajadores dependientes y estudiantes (no incluir independientes) del empleador al momento de afiliarse ante Colmena Seguros" sqref="AT29:AW30"/>
    <dataValidation allowBlank="1" showInputMessage="1" showErrorMessage="1" promptTitle="Dato Obligatorio para Traslado" prompt="Debe seleccionar uno de los tipos de estado de cuenta del empleador." sqref="J31 O31 Q31:R31 X31"/>
    <dataValidation allowBlank="1" showInputMessage="1" showErrorMessage="1" promptTitle="Dato Obligatorio" prompt="Identifique y marque con una equis (X) si está de acuerdo a la siguiente autorización." sqref="E34 E38 E36"/>
    <dataValidation allowBlank="1" showInputMessage="1" showErrorMessage="1" prompt="Adjunte la imagen de la firma diligital del representante legal de la empresa." sqref="D41:W41"/>
    <dataValidation type="list" allowBlank="1" showInputMessage="1" showErrorMessage="1" promptTitle="Dato Obligatorio" prompt="Debe seleccionar el código del tipo de documento de identificación según corresponda de acuerdo con las siguientes opciones.Si requiere confirmación por favor diríjase a la hoja de instructivo formulario Afiliación." sqref="H18 H24">
      <formula1>$BH$17:$BH$26</formula1>
    </dataValidation>
    <dataValidation allowBlank="1" showInputMessage="1" showErrorMessage="1" prompt="Segundo Nombre: Debe ser registrado en la casilla correspondiente, en forma idéntica a como aparecen en el documento de identificación.." sqref="AQ17:AW17 AR23 AX23"/>
    <dataValidation allowBlank="1" showInputMessage="1" showErrorMessage="1" promptTitle="Dato Obligatorio" prompt="Debe indicar el código de la sede principal de la empresa, longitud maxima de 6 digitos_x000a_" sqref="H21:L21"/>
    <dataValidation allowBlank="1" showInputMessage="1" showErrorMessage="1" promptTitle="Dato Obligatorio para Afiliación" prompt="Corresponde al número total de trabajadores dependientes y estudiantes (no incluir independientes) con que cuenta el empleador que se afilia ante Colmena Seguros" sqref="AD26:AL27"/>
    <dataValidation allowBlank="1" showInputMessage="1" showErrorMessage="1" promptTitle="Dato Obligatorio para Afiliación" prompt="Debe indicar la clase de riesgo según se encuentre catalogada la empresa." sqref="M26:O27"/>
    <dataValidation allowBlank="1" showInputMessage="1" showErrorMessage="1" prompt="Segundo Apellido: debe ser registrado en la casilla correspondiente, en forma idéntica a como aparecen en el documento de identificación." sqref="U17:AF17 V23:AG23"/>
    <dataValidation allowBlank="1" showInputMessage="1" showErrorMessage="1" promptTitle="Dato Obligatorio para Afiliación" prompt="Valor total de la nomina correspondiente a trabajadores dependientes y estudiantes (no incluir independientes) del empleador al momento de afiliarse ante Colmena Seguros" sqref="AQ26:AW27"/>
  </dataValidations>
  <pageMargins left="0.17" right="0.17" top="0.74803149606299213" bottom="0.74803149606299213" header="0.31496062992125984" footer="0.31496062992125984"/>
  <pageSetup paperSize="5" scale="59" orientation="landscape" r:id="rId1"/>
  <drawing r:id="rId2"/>
  <extLst>
    <ext xmlns:x14="http://schemas.microsoft.com/office/spreadsheetml/2009/9/main" uri="{CCE6A557-97BC-4b89-ADB6-D9C93CAAB3DF}">
      <x14:dataValidations xmlns:xm="http://schemas.microsoft.com/office/excel/2006/main" xWindow="321" yWindow="189" count="7">
        <x14:dataValidation type="list" allowBlank="1" showInputMessage="1" showErrorMessage="1" prompt="seleccione según corresponda si es persona natural o persona jurídica.">
          <x14:formula1>
            <xm:f>'Instructivo Formulario Afili.'!$D$70:$D$71</xm:f>
          </x14:formula1>
          <xm:sqref>AU13:AV13</xm:sqref>
        </x14:dataValidation>
        <x14:dataValidation type="list" allowBlank="1" showInputMessage="1" showErrorMessage="1" prompt="Seleccione el código según corresponda el tipo de aportante de la _x000a_empresa. Si requiere confirmación por favor diríjase a la hoja de instructivo formulario Afiliación.">
          <x14:formula1>
            <xm:f>'Instructivo Formulario Afili.'!$C$55:$C$64</xm:f>
          </x14:formula1>
          <xm:sqref>AM13</xm:sqref>
        </x14:dataValidation>
        <x14:dataValidation type="list" allowBlank="1" showInputMessage="1" showErrorMessage="1" prompt="Seleccione el código según corresponda la naturaleza jurídica de la empresa. Si requiere confirmación por favor diríjase a la hoja de instructivo formulario Afiliación.">
          <x14:formula1>
            <xm:f>'Instructivo Formulario Afili.'!$C$43:$C$47</xm:f>
          </x14:formula1>
          <xm:sqref>Z13</xm:sqref>
        </x14:dataValidation>
        <x14:dataValidation type="list" allowBlank="1" showInputMessage="1" showErrorMessage="1" promptTitle="Dato Obligatorio para Traslado" prompt="Debe seleccionar la ARL de la cual se traslada el empleador.">
          <x14:formula1>
            <xm:f>'Instructivo Formulario Afili.'!$J$205:$J$214</xm:f>
          </x14:formula1>
          <xm:sqref>D30:G30</xm:sqref>
        </x14:dataValidation>
        <x14:dataValidation type="list" allowBlank="1" showInputMessage="1" showErrorMessage="1" promptTitle="Dato Obligatorio para Taslado" prompt="Debe indicar la clase de riesgo según se encuentre catalogada la empresa.">
          <x14:formula1>
            <xm:f>'Instructivo Formulario Afili.'!$D$183:$D$187</xm:f>
          </x14:formula1>
          <xm:sqref>M29:O30</xm:sqref>
        </x14:dataValidation>
        <x14:dataValidation type="list" allowBlank="1" showInputMessage="1" showErrorMessage="1" promptTitle="Dato Obligatorio para Traslado" prompt="Para consultar el listado de Actividades Económicas, dar Click en el botón.">
          <x14:formula1>
            <xm:f>'Listado Actividades Economicas'!B$5:B$1108</xm:f>
          </x14:formula1>
          <xm:sqref>S29:W30</xm:sqref>
        </x14:dataValidation>
        <x14:dataValidation type="list" allowBlank="1" showInputMessage="1" showErrorMessage="1" promptTitle="Dato Obligatorio para Afiliación" prompt="Para consultar el listado de Actividades Económicas, dar Click en el botón.">
          <x14:formula1>
            <xm:f>'Listado Actividades Economicas'!B$5:B$1108</xm:f>
          </x14:formula1>
          <xm:sqref>G26:G27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T263"/>
  <sheetViews>
    <sheetView showGridLines="0" zoomScale="85" zoomScaleNormal="85" zoomScalePageLayoutView="156" workbookViewId="0">
      <selection activeCell="A272" sqref="A272"/>
    </sheetView>
  </sheetViews>
  <sheetFormatPr baseColWidth="10" defaultColWidth="10.85546875" defaultRowHeight="15"/>
  <cols>
    <col min="1" max="1" width="4.7109375" style="15" customWidth="1"/>
    <col min="2" max="2" width="10.5703125" style="15" customWidth="1"/>
    <col min="3" max="6" width="10.85546875" style="15"/>
    <col min="7" max="7" width="20" style="15" customWidth="1"/>
    <col min="8" max="8" width="15.42578125" style="15" customWidth="1"/>
    <col min="9" max="9" width="10.85546875" style="15"/>
    <col min="10" max="10" width="67.42578125" style="15" customWidth="1"/>
    <col min="11" max="12" width="16.5703125" style="15" customWidth="1"/>
    <col min="13" max="13" width="17.140625" style="15" customWidth="1"/>
    <col min="14" max="14" width="10.85546875" style="15"/>
    <col min="15" max="15" width="3.140625" style="94" bestFit="1" customWidth="1"/>
    <col min="16" max="16" width="64" style="94" bestFit="1" customWidth="1"/>
    <col min="17" max="18" width="10.85546875" style="94"/>
    <col min="19" max="16384" width="10.85546875" style="15"/>
  </cols>
  <sheetData>
    <row r="1" spans="1:13" ht="33.950000000000003" customHeight="1">
      <c r="A1" s="712" t="s">
        <v>276</v>
      </c>
      <c r="B1" s="712"/>
      <c r="C1" s="712"/>
      <c r="D1" s="712"/>
      <c r="E1" s="712"/>
      <c r="F1" s="712"/>
      <c r="G1" s="712"/>
      <c r="H1" s="712"/>
      <c r="I1" s="1"/>
      <c r="J1" s="1"/>
      <c r="K1" s="1"/>
      <c r="L1" s="1"/>
      <c r="M1" s="1"/>
    </row>
    <row r="2" spans="1:13">
      <c r="A2" s="479" t="s">
        <v>195</v>
      </c>
      <c r="B2" s="479"/>
      <c r="C2" s="479"/>
      <c r="D2" s="479"/>
      <c r="E2" s="479"/>
      <c r="F2" s="479"/>
      <c r="G2" s="479"/>
      <c r="H2" s="479"/>
      <c r="I2" s="479"/>
      <c r="J2" s="479"/>
      <c r="K2" s="33"/>
      <c r="L2" s="33"/>
      <c r="M2" s="33"/>
    </row>
    <row r="3" spans="1:13" ht="9.75" customHeight="1"/>
    <row r="4" spans="1:13" ht="44.25" customHeight="1">
      <c r="A4" s="757" t="s">
        <v>278</v>
      </c>
      <c r="B4" s="757"/>
      <c r="C4" s="757"/>
      <c r="D4" s="757"/>
      <c r="E4" s="757"/>
      <c r="F4" s="757"/>
      <c r="G4" s="757"/>
      <c r="H4" s="757"/>
      <c r="I4" s="757"/>
      <c r="J4" s="757"/>
      <c r="K4" s="431"/>
      <c r="L4" s="431"/>
      <c r="M4" s="431"/>
    </row>
    <row r="5" spans="1:13" ht="10.5" customHeight="1"/>
    <row r="6" spans="1:13">
      <c r="A6" s="1" t="s">
        <v>273</v>
      </c>
    </row>
    <row r="7" spans="1:13" ht="10.5" customHeight="1">
      <c r="A7" s="1"/>
    </row>
    <row r="8" spans="1:13">
      <c r="A8" s="1" t="s">
        <v>118</v>
      </c>
    </row>
    <row r="9" spans="1:13">
      <c r="A9" s="1"/>
    </row>
    <row r="10" spans="1:13">
      <c r="A10" s="15" t="s">
        <v>279</v>
      </c>
    </row>
    <row r="11" spans="1:13" ht="11.25" customHeight="1">
      <c r="A11" s="1"/>
    </row>
    <row r="12" spans="1:13">
      <c r="A12" s="1" t="s">
        <v>280</v>
      </c>
    </row>
    <row r="13" spans="1:13" ht="9.75" customHeight="1">
      <c r="A13" s="1"/>
    </row>
    <row r="14" spans="1:13">
      <c r="A14" s="1" t="s">
        <v>277</v>
      </c>
    </row>
    <row r="15" spans="1:13">
      <c r="A15" s="1"/>
    </row>
    <row r="16" spans="1:13">
      <c r="A16" s="1"/>
    </row>
    <row r="17" spans="1:13">
      <c r="A17" s="758" t="s">
        <v>5</v>
      </c>
      <c r="B17" s="758"/>
      <c r="C17" s="758"/>
      <c r="D17" s="758"/>
      <c r="E17" s="758"/>
      <c r="F17" s="758"/>
      <c r="G17" s="758"/>
      <c r="H17" s="758"/>
      <c r="I17" s="758"/>
      <c r="J17" s="758"/>
      <c r="K17" s="430"/>
      <c r="L17" s="430"/>
      <c r="M17" s="430"/>
    </row>
    <row r="18" spans="1:13">
      <c r="A18" s="1"/>
    </row>
    <row r="19" spans="1:13" ht="69" customHeight="1">
      <c r="A19" s="759" t="s">
        <v>281</v>
      </c>
      <c r="B19" s="759"/>
      <c r="C19" s="759"/>
      <c r="D19" s="759"/>
      <c r="E19" s="759"/>
      <c r="F19" s="759"/>
      <c r="G19" s="759"/>
      <c r="H19" s="759"/>
      <c r="I19" s="759"/>
      <c r="J19" s="759"/>
      <c r="K19" s="403"/>
      <c r="L19" s="403"/>
      <c r="M19" s="403"/>
    </row>
    <row r="20" spans="1:13">
      <c r="A20" s="1"/>
      <c r="B20" s="1" t="s">
        <v>6</v>
      </c>
    </row>
    <row r="21" spans="1:13" ht="12.75" customHeight="1">
      <c r="A21" s="1"/>
      <c r="B21" s="1"/>
    </row>
    <row r="22" spans="1:13" ht="31.5" customHeight="1">
      <c r="A22" s="1"/>
      <c r="B22" s="17" t="s">
        <v>119</v>
      </c>
      <c r="C22" s="756" t="s">
        <v>282</v>
      </c>
      <c r="D22" s="756"/>
      <c r="E22" s="756"/>
      <c r="F22" s="756"/>
      <c r="G22" s="756"/>
      <c r="H22" s="756"/>
      <c r="I22" s="756"/>
      <c r="J22" s="756"/>
      <c r="K22" s="36"/>
      <c r="L22" s="36"/>
      <c r="M22" s="36"/>
    </row>
    <row r="23" spans="1:13" ht="33" customHeight="1">
      <c r="A23" s="1"/>
      <c r="B23" s="17" t="s">
        <v>120</v>
      </c>
      <c r="C23" s="756" t="s">
        <v>283</v>
      </c>
      <c r="D23" s="756"/>
      <c r="E23" s="756"/>
      <c r="F23" s="756"/>
      <c r="G23" s="756"/>
      <c r="H23" s="756"/>
      <c r="I23" s="756"/>
      <c r="J23" s="756"/>
      <c r="K23" s="36"/>
      <c r="L23" s="36"/>
      <c r="M23" s="36"/>
    </row>
    <row r="24" spans="1:13" ht="26.25" customHeight="1">
      <c r="A24" s="1"/>
      <c r="B24" s="17" t="s">
        <v>121</v>
      </c>
      <c r="C24" s="756" t="s">
        <v>284</v>
      </c>
      <c r="D24" s="756"/>
      <c r="E24" s="756"/>
      <c r="F24" s="756"/>
      <c r="G24" s="756"/>
      <c r="H24" s="756"/>
      <c r="I24" s="756"/>
      <c r="J24" s="756"/>
      <c r="K24" s="36"/>
      <c r="L24" s="36"/>
      <c r="M24" s="36"/>
    </row>
    <row r="25" spans="1:13" ht="12.75" customHeight="1">
      <c r="A25" s="1"/>
    </row>
    <row r="26" spans="1:13">
      <c r="A26" s="479" t="s">
        <v>158</v>
      </c>
      <c r="B26" s="479"/>
      <c r="C26" s="479"/>
      <c r="D26" s="479"/>
      <c r="E26" s="479"/>
      <c r="F26" s="479"/>
      <c r="G26" s="479"/>
      <c r="H26" s="479"/>
      <c r="I26" s="479"/>
      <c r="J26" s="479"/>
      <c r="K26" s="33"/>
      <c r="L26" s="33"/>
      <c r="M26" s="33"/>
    </row>
    <row r="27" spans="1:13">
      <c r="A27" s="1"/>
    </row>
    <row r="28" spans="1:13">
      <c r="A28" s="1"/>
      <c r="C28" s="35" t="s">
        <v>11</v>
      </c>
      <c r="D28" s="747" t="s">
        <v>285</v>
      </c>
      <c r="E28" s="747"/>
      <c r="F28" s="747"/>
      <c r="G28" s="747"/>
      <c r="H28" s="747"/>
    </row>
    <row r="29" spans="1:13">
      <c r="A29" s="1"/>
      <c r="C29" s="16">
        <v>1</v>
      </c>
      <c r="D29" s="744" t="s">
        <v>210</v>
      </c>
      <c r="E29" s="745"/>
      <c r="F29" s="745"/>
      <c r="G29" s="745"/>
      <c r="H29" s="746"/>
    </row>
    <row r="30" spans="1:13">
      <c r="C30" s="16">
        <v>2</v>
      </c>
      <c r="D30" s="744" t="s">
        <v>211</v>
      </c>
      <c r="E30" s="745"/>
      <c r="F30" s="745"/>
      <c r="G30" s="745"/>
      <c r="H30" s="746"/>
    </row>
    <row r="31" spans="1:13">
      <c r="C31" s="16">
        <v>3</v>
      </c>
      <c r="D31" s="744" t="s">
        <v>212</v>
      </c>
      <c r="E31" s="745"/>
      <c r="F31" s="745"/>
      <c r="G31" s="745"/>
      <c r="H31" s="746"/>
    </row>
    <row r="32" spans="1:13">
      <c r="C32" s="16">
        <v>4</v>
      </c>
      <c r="D32" s="744" t="s">
        <v>213</v>
      </c>
      <c r="E32" s="745"/>
      <c r="F32" s="745"/>
      <c r="G32" s="745"/>
      <c r="H32" s="746"/>
    </row>
    <row r="33" spans="1:20">
      <c r="C33" s="16">
        <v>5</v>
      </c>
      <c r="D33" s="744" t="s">
        <v>214</v>
      </c>
      <c r="E33" s="745"/>
      <c r="F33" s="745"/>
      <c r="G33" s="745"/>
      <c r="H33" s="746"/>
    </row>
    <row r="34" spans="1:20">
      <c r="C34" s="16">
        <v>6</v>
      </c>
      <c r="D34" s="744" t="s">
        <v>215</v>
      </c>
      <c r="E34" s="745"/>
      <c r="F34" s="745"/>
      <c r="G34" s="745"/>
      <c r="H34" s="746"/>
    </row>
    <row r="35" spans="1:20">
      <c r="C35" s="16">
        <v>7</v>
      </c>
      <c r="D35" s="744" t="s">
        <v>216</v>
      </c>
      <c r="E35" s="745"/>
      <c r="F35" s="745"/>
      <c r="G35" s="745"/>
      <c r="H35" s="746"/>
    </row>
    <row r="36" spans="1:20">
      <c r="C36" s="16">
        <v>8</v>
      </c>
      <c r="D36" s="744" t="s">
        <v>217</v>
      </c>
      <c r="E36" s="745"/>
      <c r="F36" s="745"/>
      <c r="G36" s="745"/>
      <c r="H36" s="746"/>
    </row>
    <row r="38" spans="1:20" ht="41.25" customHeight="1">
      <c r="B38" s="760" t="s">
        <v>286</v>
      </c>
      <c r="C38" s="760"/>
      <c r="D38" s="760"/>
      <c r="E38" s="760"/>
      <c r="F38" s="760"/>
      <c r="G38" s="760"/>
      <c r="H38" s="760"/>
      <c r="I38" s="760"/>
      <c r="J38" s="760"/>
      <c r="K38" s="34"/>
      <c r="L38" s="34"/>
      <c r="M38" s="34"/>
    </row>
    <row r="40" spans="1:20">
      <c r="A40" s="479" t="s">
        <v>287</v>
      </c>
      <c r="B40" s="479"/>
      <c r="C40" s="479"/>
      <c r="D40" s="479"/>
      <c r="E40" s="479"/>
      <c r="F40" s="479"/>
      <c r="G40" s="479"/>
      <c r="H40" s="479"/>
      <c r="I40" s="479"/>
      <c r="J40" s="479"/>
      <c r="K40" s="33"/>
      <c r="L40" s="33"/>
      <c r="M40" s="33"/>
    </row>
    <row r="42" spans="1:20">
      <c r="C42" s="35" t="s">
        <v>11</v>
      </c>
      <c r="D42" s="747" t="s">
        <v>159</v>
      </c>
      <c r="E42" s="747"/>
      <c r="F42" s="747"/>
      <c r="G42" s="747"/>
      <c r="H42" s="747"/>
      <c r="O42" s="94">
        <v>0</v>
      </c>
      <c r="P42" s="741" t="s">
        <v>175</v>
      </c>
      <c r="Q42" s="741"/>
      <c r="R42" s="741"/>
      <c r="S42" s="741"/>
      <c r="T42" s="741"/>
    </row>
    <row r="43" spans="1:20">
      <c r="C43" s="16">
        <v>1</v>
      </c>
      <c r="D43" s="744" t="s">
        <v>288</v>
      </c>
      <c r="E43" s="745"/>
      <c r="F43" s="745"/>
      <c r="G43" s="745"/>
      <c r="H43" s="746"/>
      <c r="O43" s="95">
        <v>1</v>
      </c>
      <c r="P43" s="94" t="s">
        <v>122</v>
      </c>
    </row>
    <row r="44" spans="1:20">
      <c r="C44" s="16">
        <v>2</v>
      </c>
      <c r="D44" s="744" t="s">
        <v>218</v>
      </c>
      <c r="E44" s="745"/>
      <c r="F44" s="745"/>
      <c r="G44" s="745"/>
      <c r="H44" s="746"/>
      <c r="O44" s="95">
        <v>2</v>
      </c>
      <c r="P44" s="94" t="s">
        <v>123</v>
      </c>
    </row>
    <row r="45" spans="1:20">
      <c r="C45" s="16">
        <v>3</v>
      </c>
      <c r="D45" s="744" t="s">
        <v>219</v>
      </c>
      <c r="E45" s="745"/>
      <c r="F45" s="745"/>
      <c r="G45" s="745"/>
      <c r="H45" s="746"/>
      <c r="O45" s="95">
        <v>3</v>
      </c>
      <c r="P45" s="94" t="s">
        <v>124</v>
      </c>
    </row>
    <row r="46" spans="1:20">
      <c r="C46" s="16">
        <v>4</v>
      </c>
      <c r="D46" s="744" t="s">
        <v>220</v>
      </c>
      <c r="E46" s="745"/>
      <c r="F46" s="745"/>
      <c r="G46" s="745"/>
      <c r="H46" s="746"/>
      <c r="O46" s="95">
        <v>4</v>
      </c>
      <c r="P46" s="94" t="s">
        <v>125</v>
      </c>
    </row>
    <row r="47" spans="1:20">
      <c r="C47" s="16">
        <v>5</v>
      </c>
      <c r="D47" s="744" t="s">
        <v>289</v>
      </c>
      <c r="E47" s="745"/>
      <c r="F47" s="745"/>
      <c r="G47" s="745"/>
      <c r="H47" s="746"/>
      <c r="O47" s="95">
        <v>5</v>
      </c>
      <c r="P47" s="94" t="s">
        <v>160</v>
      </c>
    </row>
    <row r="50" spans="1:20" ht="35.25" customHeight="1">
      <c r="B50" s="748" t="s">
        <v>290</v>
      </c>
      <c r="C50" s="748"/>
      <c r="D50" s="748"/>
      <c r="E50" s="748"/>
      <c r="F50" s="748"/>
      <c r="G50" s="748"/>
      <c r="H50" s="748"/>
      <c r="I50" s="748"/>
    </row>
    <row r="52" spans="1:20">
      <c r="A52" s="479" t="s">
        <v>291</v>
      </c>
      <c r="B52" s="479"/>
      <c r="C52" s="479"/>
      <c r="D52" s="479"/>
      <c r="E52" s="479"/>
      <c r="F52" s="479"/>
      <c r="G52" s="479"/>
      <c r="H52" s="479"/>
      <c r="I52" s="479"/>
      <c r="J52" s="479"/>
      <c r="K52" s="33"/>
      <c r="L52" s="33"/>
      <c r="M52" s="33"/>
    </row>
    <row r="53" spans="1:20">
      <c r="J53" s="462"/>
      <c r="K53" s="462"/>
      <c r="L53" s="462"/>
      <c r="M53" s="462"/>
      <c r="S53" s="94"/>
      <c r="T53" s="94"/>
    </row>
    <row r="54" spans="1:20">
      <c r="C54" s="35" t="s">
        <v>11</v>
      </c>
      <c r="D54" s="747" t="s">
        <v>291</v>
      </c>
      <c r="E54" s="747"/>
      <c r="F54" s="747"/>
      <c r="G54" s="747"/>
      <c r="H54" s="747"/>
      <c r="J54" s="33"/>
      <c r="K54" s="479"/>
      <c r="L54" s="479"/>
      <c r="M54" s="479"/>
      <c r="N54" s="479"/>
      <c r="O54" s="479"/>
      <c r="P54" s="741" t="s">
        <v>175</v>
      </c>
      <c r="Q54" s="741"/>
      <c r="R54" s="741"/>
      <c r="S54" s="741"/>
      <c r="T54" s="741"/>
    </row>
    <row r="55" spans="1:20">
      <c r="C55" s="19" t="s">
        <v>126</v>
      </c>
      <c r="D55" s="749" t="s">
        <v>209</v>
      </c>
      <c r="E55" s="750"/>
      <c r="F55" s="750"/>
      <c r="G55" s="750"/>
      <c r="H55" s="751"/>
      <c r="J55" s="402"/>
      <c r="K55" s="755"/>
      <c r="L55" s="755"/>
      <c r="M55" s="755"/>
      <c r="N55" s="755"/>
      <c r="O55" s="755"/>
      <c r="P55" s="742" t="s">
        <v>127</v>
      </c>
      <c r="Q55" s="742"/>
      <c r="R55" s="742"/>
      <c r="S55" s="742"/>
      <c r="T55" s="742"/>
    </row>
    <row r="56" spans="1:20">
      <c r="C56" s="19" t="s">
        <v>128</v>
      </c>
      <c r="D56" s="749" t="s">
        <v>2489</v>
      </c>
      <c r="E56" s="750"/>
      <c r="F56" s="750"/>
      <c r="G56" s="750"/>
      <c r="H56" s="751"/>
      <c r="J56" s="402"/>
      <c r="K56" s="755"/>
      <c r="L56" s="755"/>
      <c r="M56" s="755"/>
      <c r="N56" s="755"/>
      <c r="O56" s="755"/>
      <c r="P56" s="742" t="s">
        <v>173</v>
      </c>
      <c r="Q56" s="742"/>
      <c r="R56" s="742"/>
      <c r="S56" s="742"/>
      <c r="T56" s="742"/>
    </row>
    <row r="57" spans="1:20" ht="29.45" customHeight="1">
      <c r="C57" s="19" t="s">
        <v>102</v>
      </c>
      <c r="D57" s="752" t="s">
        <v>292</v>
      </c>
      <c r="E57" s="753"/>
      <c r="F57" s="753"/>
      <c r="G57" s="753"/>
      <c r="H57" s="754"/>
      <c r="J57" s="402"/>
      <c r="K57" s="756"/>
      <c r="L57" s="756"/>
      <c r="M57" s="756"/>
      <c r="N57" s="756"/>
      <c r="O57" s="756"/>
      <c r="P57" s="742" t="s">
        <v>129</v>
      </c>
      <c r="Q57" s="742"/>
      <c r="R57" s="742"/>
      <c r="S57" s="742"/>
      <c r="T57" s="742"/>
    </row>
    <row r="58" spans="1:20" ht="33" customHeight="1">
      <c r="C58" s="20" t="s">
        <v>104</v>
      </c>
      <c r="D58" s="749" t="s">
        <v>2539</v>
      </c>
      <c r="E58" s="750"/>
      <c r="F58" s="750"/>
      <c r="G58" s="750"/>
      <c r="H58" s="751"/>
      <c r="J58" s="463"/>
      <c r="K58" s="755"/>
      <c r="L58" s="755"/>
      <c r="M58" s="755"/>
      <c r="N58" s="755"/>
      <c r="O58" s="755"/>
      <c r="P58" s="743" t="s">
        <v>174</v>
      </c>
      <c r="Q58" s="743"/>
      <c r="R58" s="743"/>
      <c r="S58" s="743"/>
      <c r="T58" s="743"/>
    </row>
    <row r="59" spans="1:20" ht="33" customHeight="1">
      <c r="C59" s="19" t="s">
        <v>106</v>
      </c>
      <c r="D59" s="749" t="s">
        <v>293</v>
      </c>
      <c r="E59" s="750"/>
      <c r="F59" s="750"/>
      <c r="G59" s="750"/>
      <c r="H59" s="751"/>
      <c r="J59" s="402"/>
      <c r="K59" s="755"/>
      <c r="L59" s="755"/>
      <c r="M59" s="755"/>
      <c r="N59" s="755"/>
      <c r="O59" s="755"/>
      <c r="P59" s="421" t="str">
        <f>+D59</f>
        <v>Cooperativas y Pre-cooperativas de trabajo asociado.</v>
      </c>
      <c r="Q59" s="421"/>
      <c r="R59" s="421"/>
      <c r="S59" s="421"/>
      <c r="T59" s="421"/>
    </row>
    <row r="60" spans="1:20" ht="33" customHeight="1">
      <c r="C60" s="20" t="s">
        <v>108</v>
      </c>
      <c r="D60" s="752" t="s">
        <v>161</v>
      </c>
      <c r="E60" s="753"/>
      <c r="F60" s="753"/>
      <c r="G60" s="753"/>
      <c r="H60" s="754"/>
      <c r="J60" s="463"/>
      <c r="K60" s="756"/>
      <c r="L60" s="756"/>
      <c r="M60" s="756"/>
      <c r="N60" s="756"/>
      <c r="O60" s="756"/>
      <c r="P60" s="421" t="str">
        <f>+D60</f>
        <v>Misión diplomática, consular o de organismos multilaterales no sometidos a la legislación colombiana.</v>
      </c>
      <c r="Q60" s="421"/>
      <c r="R60" s="421"/>
      <c r="S60" s="421"/>
      <c r="T60" s="421"/>
    </row>
    <row r="61" spans="1:20">
      <c r="C61" s="19" t="s">
        <v>2525</v>
      </c>
      <c r="D61" s="752" t="s">
        <v>161</v>
      </c>
      <c r="E61" s="753"/>
      <c r="F61" s="753"/>
      <c r="G61" s="753"/>
      <c r="H61" s="754"/>
      <c r="J61" s="402"/>
      <c r="K61" s="756"/>
      <c r="L61" s="756"/>
      <c r="M61" s="756"/>
      <c r="N61" s="756"/>
      <c r="O61" s="756"/>
      <c r="P61" s="742" t="str">
        <f>+D61</f>
        <v>Misión diplomática, consular o de organismos multilaterales no sometidos a la legislación colombiana.</v>
      </c>
      <c r="Q61" s="742"/>
      <c r="R61" s="742"/>
      <c r="S61" s="742"/>
      <c r="T61" s="742"/>
    </row>
    <row r="62" spans="1:20">
      <c r="C62" s="19" t="s">
        <v>130</v>
      </c>
      <c r="D62" s="438" t="s">
        <v>294</v>
      </c>
      <c r="E62" s="439"/>
      <c r="F62" s="439"/>
      <c r="G62" s="439"/>
      <c r="H62" s="440"/>
      <c r="J62" s="402"/>
      <c r="K62" s="21"/>
      <c r="L62" s="21"/>
      <c r="M62" s="21"/>
      <c r="N62" s="21"/>
      <c r="O62" s="21"/>
      <c r="S62" s="94"/>
      <c r="T62" s="94"/>
    </row>
    <row r="63" spans="1:20">
      <c r="C63" s="19" t="s">
        <v>2527</v>
      </c>
      <c r="D63" s="438" t="s">
        <v>2526</v>
      </c>
      <c r="E63" s="439"/>
      <c r="F63" s="439"/>
      <c r="G63" s="439"/>
      <c r="H63" s="440"/>
      <c r="J63" s="402"/>
      <c r="K63" s="21"/>
      <c r="L63" s="21"/>
      <c r="M63" s="21"/>
      <c r="N63" s="21"/>
      <c r="O63" s="21"/>
      <c r="S63" s="94"/>
      <c r="T63" s="94"/>
    </row>
    <row r="64" spans="1:20">
      <c r="C64" s="19">
        <v>15</v>
      </c>
      <c r="D64" s="438" t="s">
        <v>2540</v>
      </c>
      <c r="E64" s="439"/>
      <c r="F64" s="439"/>
      <c r="G64" s="439"/>
      <c r="H64" s="440"/>
      <c r="J64" s="402"/>
      <c r="K64" s="21"/>
      <c r="L64" s="21"/>
      <c r="M64" s="21"/>
      <c r="N64" s="21"/>
      <c r="O64" s="21"/>
      <c r="P64" s="441" t="s">
        <v>2541</v>
      </c>
      <c r="S64" s="94"/>
      <c r="T64" s="94"/>
    </row>
    <row r="65" spans="1:20">
      <c r="C65" s="437"/>
      <c r="J65" s="437"/>
      <c r="O65" s="15"/>
      <c r="S65" s="94"/>
      <c r="T65" s="94"/>
    </row>
    <row r="66" spans="1:20">
      <c r="C66" s="437"/>
      <c r="J66" s="437"/>
      <c r="O66" s="15"/>
      <c r="S66" s="94"/>
      <c r="T66" s="94"/>
    </row>
    <row r="67" spans="1:20">
      <c r="S67" s="94"/>
      <c r="T67" s="94"/>
    </row>
    <row r="68" spans="1:20" ht="15.75" thickBot="1">
      <c r="C68" s="15" t="s">
        <v>295</v>
      </c>
      <c r="P68"/>
      <c r="Q68"/>
      <c r="R68"/>
      <c r="S68"/>
      <c r="T68"/>
    </row>
    <row r="69" spans="1:20" ht="15.75" thickBot="1">
      <c r="D69" s="764" t="s">
        <v>172</v>
      </c>
      <c r="E69" s="765"/>
      <c r="F69" s="1"/>
      <c r="G69" s="1"/>
      <c r="H69" s="1"/>
      <c r="P69"/>
      <c r="Q69"/>
      <c r="R69"/>
      <c r="S69"/>
      <c r="T69"/>
    </row>
    <row r="70" spans="1:20">
      <c r="D70" s="24" t="s">
        <v>12</v>
      </c>
      <c r="E70" s="25"/>
    </row>
    <row r="71" spans="1:20">
      <c r="D71" s="26" t="s">
        <v>296</v>
      </c>
      <c r="E71" s="27"/>
    </row>
    <row r="73" spans="1:20">
      <c r="A73" s="758" t="s">
        <v>13</v>
      </c>
      <c r="B73" s="758"/>
      <c r="C73" s="758"/>
      <c r="D73" s="758"/>
      <c r="E73" s="758"/>
      <c r="F73" s="758"/>
      <c r="G73" s="758"/>
      <c r="H73" s="758"/>
      <c r="I73" s="758"/>
      <c r="J73" s="758"/>
      <c r="K73" s="430"/>
      <c r="L73" s="430"/>
      <c r="M73" s="430"/>
    </row>
    <row r="75" spans="1:20" ht="35.25" customHeight="1">
      <c r="B75" s="748" t="s">
        <v>297</v>
      </c>
      <c r="C75" s="748"/>
      <c r="D75" s="748"/>
      <c r="E75" s="748"/>
      <c r="F75" s="748"/>
      <c r="G75" s="748"/>
      <c r="H75" s="748"/>
      <c r="I75" s="748"/>
    </row>
    <row r="77" spans="1:20" ht="32.25" customHeight="1">
      <c r="B77" s="748" t="s">
        <v>298</v>
      </c>
      <c r="C77" s="748"/>
      <c r="D77" s="748"/>
      <c r="E77" s="748"/>
      <c r="F77" s="748"/>
      <c r="G77" s="748"/>
      <c r="H77" s="748"/>
      <c r="I77" s="748"/>
    </row>
    <row r="79" spans="1:20">
      <c r="A79" s="479" t="s">
        <v>299</v>
      </c>
      <c r="B79" s="479"/>
      <c r="C79" s="479"/>
      <c r="D79" s="479"/>
      <c r="E79" s="479"/>
      <c r="F79" s="479"/>
      <c r="G79" s="479"/>
      <c r="H79" s="479"/>
      <c r="I79" s="479"/>
      <c r="J79" s="479"/>
      <c r="K79" s="33"/>
      <c r="L79" s="33"/>
      <c r="M79" s="33"/>
    </row>
    <row r="81" spans="2:18">
      <c r="C81" s="35" t="s">
        <v>11</v>
      </c>
      <c r="D81" s="747" t="s">
        <v>299</v>
      </c>
      <c r="E81" s="747"/>
      <c r="F81" s="747"/>
      <c r="G81" s="747"/>
      <c r="H81" s="747"/>
    </row>
    <row r="82" spans="2:18">
      <c r="C82" s="18" t="s">
        <v>131</v>
      </c>
      <c r="D82" s="744" t="s">
        <v>300</v>
      </c>
      <c r="E82" s="745"/>
      <c r="F82" s="745"/>
      <c r="G82" s="745"/>
      <c r="H82" s="746"/>
    </row>
    <row r="83" spans="2:18" ht="41.25" customHeight="1">
      <c r="C83" s="19" t="s">
        <v>61</v>
      </c>
      <c r="D83" s="761" t="s">
        <v>301</v>
      </c>
      <c r="E83" s="762"/>
      <c r="F83" s="762"/>
      <c r="G83" s="762"/>
      <c r="H83" s="763"/>
    </row>
    <row r="84" spans="2:18" ht="79.5" customHeight="1">
      <c r="C84" s="19" t="s">
        <v>63</v>
      </c>
      <c r="D84" s="761" t="s">
        <v>302</v>
      </c>
      <c r="E84" s="762"/>
      <c r="F84" s="762"/>
      <c r="G84" s="762"/>
      <c r="H84" s="763"/>
    </row>
    <row r="85" spans="2:18" ht="64.5" customHeight="1">
      <c r="C85" s="19" t="s">
        <v>65</v>
      </c>
      <c r="D85" s="761" t="s">
        <v>303</v>
      </c>
      <c r="E85" s="762"/>
      <c r="F85" s="762"/>
      <c r="G85" s="762"/>
      <c r="H85" s="763"/>
    </row>
    <row r="86" spans="2:18" ht="56.25" customHeight="1">
      <c r="C86" s="20" t="s">
        <v>67</v>
      </c>
      <c r="D86" s="761" t="s">
        <v>304</v>
      </c>
      <c r="E86" s="762"/>
      <c r="F86" s="762"/>
      <c r="G86" s="762"/>
      <c r="H86" s="763"/>
    </row>
    <row r="87" spans="2:18" ht="80.25" customHeight="1">
      <c r="C87" s="19" t="s">
        <v>69</v>
      </c>
      <c r="D87" s="761" t="s">
        <v>305</v>
      </c>
      <c r="E87" s="762"/>
      <c r="F87" s="762"/>
      <c r="G87" s="762"/>
      <c r="H87" s="763"/>
    </row>
    <row r="88" spans="2:18" ht="51.75" customHeight="1">
      <c r="C88" s="345" t="s">
        <v>70</v>
      </c>
      <c r="D88" s="766" t="s">
        <v>306</v>
      </c>
      <c r="E88" s="767"/>
      <c r="F88" s="767"/>
      <c r="G88" s="767"/>
      <c r="H88" s="768"/>
    </row>
    <row r="89" spans="2:18" ht="51.75" customHeight="1">
      <c r="C89" s="345" t="s">
        <v>72</v>
      </c>
      <c r="D89" s="761" t="s">
        <v>651</v>
      </c>
      <c r="E89" s="762"/>
      <c r="F89" s="762"/>
      <c r="G89" s="762"/>
      <c r="H89" s="763"/>
    </row>
    <row r="90" spans="2:18" ht="51.75" customHeight="1">
      <c r="C90" s="19" t="s">
        <v>648</v>
      </c>
      <c r="D90" s="761" t="s">
        <v>649</v>
      </c>
      <c r="E90" s="762"/>
      <c r="F90" s="762"/>
      <c r="G90" s="762"/>
      <c r="H90" s="763"/>
    </row>
    <row r="91" spans="2:18" ht="51.75" customHeight="1">
      <c r="C91" s="19" t="s">
        <v>71</v>
      </c>
      <c r="D91" s="761" t="s">
        <v>650</v>
      </c>
      <c r="E91" s="762"/>
      <c r="F91" s="762"/>
      <c r="G91" s="762"/>
      <c r="H91" s="763"/>
    </row>
    <row r="93" spans="2:18" ht="45.75" customHeight="1">
      <c r="B93" s="748" t="s">
        <v>307</v>
      </c>
      <c r="C93" s="748"/>
      <c r="D93" s="748"/>
      <c r="E93" s="748"/>
      <c r="F93" s="748"/>
      <c r="G93" s="748"/>
      <c r="H93" s="748"/>
      <c r="I93" s="748"/>
    </row>
    <row r="95" spans="2:18" s="14" customFormat="1" ht="55.5" customHeight="1">
      <c r="B95" s="757" t="s">
        <v>308</v>
      </c>
      <c r="C95" s="757"/>
      <c r="D95" s="757"/>
      <c r="E95" s="757"/>
      <c r="F95" s="757"/>
      <c r="G95" s="757"/>
      <c r="H95" s="757"/>
      <c r="I95" s="757"/>
      <c r="O95" s="96"/>
      <c r="P95" s="96"/>
      <c r="Q95" s="96"/>
      <c r="R95" s="96"/>
    </row>
    <row r="98" spans="2:14" ht="33.75" customHeight="1">
      <c r="B98" s="748" t="s">
        <v>309</v>
      </c>
      <c r="C98" s="748"/>
      <c r="D98" s="748"/>
      <c r="E98" s="748"/>
      <c r="F98" s="748"/>
      <c r="G98" s="748"/>
      <c r="H98" s="748"/>
      <c r="I98" s="748"/>
    </row>
    <row r="100" spans="2:14">
      <c r="C100" s="33" t="s">
        <v>133</v>
      </c>
      <c r="D100" s="15" t="s">
        <v>205</v>
      </c>
    </row>
    <row r="101" spans="2:14">
      <c r="C101" s="33" t="s">
        <v>133</v>
      </c>
      <c r="D101" s="15" t="s">
        <v>206</v>
      </c>
    </row>
    <row r="102" spans="2:14">
      <c r="C102" s="33" t="s">
        <v>133</v>
      </c>
      <c r="D102" s="15" t="s">
        <v>207</v>
      </c>
    </row>
    <row r="103" spans="2:14">
      <c r="C103" s="33" t="s">
        <v>133</v>
      </c>
      <c r="D103" s="15" t="s">
        <v>208</v>
      </c>
    </row>
    <row r="106" spans="2:14" ht="33.75" customHeight="1">
      <c r="B106" s="748" t="s">
        <v>310</v>
      </c>
      <c r="C106" s="748"/>
      <c r="D106" s="748"/>
      <c r="E106" s="748"/>
      <c r="F106" s="748"/>
      <c r="G106" s="748"/>
      <c r="H106" s="748"/>
      <c r="I106" s="748"/>
    </row>
    <row r="108" spans="2:14">
      <c r="B108" s="479" t="s">
        <v>311</v>
      </c>
      <c r="C108" s="479"/>
      <c r="D108" s="479"/>
      <c r="E108" s="479"/>
      <c r="F108" s="479"/>
      <c r="G108" s="479"/>
      <c r="H108" s="479"/>
      <c r="I108" s="479"/>
      <c r="J108" s="1"/>
      <c r="K108" s="1"/>
      <c r="L108" s="1"/>
      <c r="M108" s="1"/>
      <c r="N108" s="1"/>
    </row>
    <row r="110" spans="2:14">
      <c r="D110" s="35" t="s">
        <v>11</v>
      </c>
      <c r="E110" s="747" t="s">
        <v>312</v>
      </c>
      <c r="F110" s="747"/>
      <c r="G110" s="747"/>
      <c r="H110" s="747"/>
      <c r="I110" s="747"/>
    </row>
    <row r="111" spans="2:14">
      <c r="D111" s="18" t="s">
        <v>131</v>
      </c>
      <c r="E111" s="744" t="s">
        <v>300</v>
      </c>
      <c r="F111" s="745"/>
      <c r="G111" s="745"/>
      <c r="H111" s="745"/>
      <c r="I111" s="746"/>
    </row>
    <row r="112" spans="2:14" ht="45" customHeight="1">
      <c r="D112" s="19" t="s">
        <v>61</v>
      </c>
      <c r="E112" s="761" t="s">
        <v>301</v>
      </c>
      <c r="F112" s="762"/>
      <c r="G112" s="762"/>
      <c r="H112" s="762"/>
      <c r="I112" s="763"/>
    </row>
    <row r="113" spans="1:18" ht="74.25" customHeight="1">
      <c r="D113" s="19" t="s">
        <v>63</v>
      </c>
      <c r="E113" s="761" t="s">
        <v>302</v>
      </c>
      <c r="F113" s="762"/>
      <c r="G113" s="762"/>
      <c r="H113" s="762"/>
      <c r="I113" s="763"/>
    </row>
    <row r="114" spans="1:18" ht="60.75" customHeight="1">
      <c r="D114" s="19" t="s">
        <v>65</v>
      </c>
      <c r="E114" s="761" t="s">
        <v>303</v>
      </c>
      <c r="F114" s="762"/>
      <c r="G114" s="762"/>
      <c r="H114" s="762"/>
      <c r="I114" s="763"/>
    </row>
    <row r="115" spans="1:18" ht="55.5" customHeight="1">
      <c r="D115" s="20" t="s">
        <v>67</v>
      </c>
      <c r="E115" s="761" t="s">
        <v>304</v>
      </c>
      <c r="F115" s="762"/>
      <c r="G115" s="762"/>
      <c r="H115" s="762"/>
      <c r="I115" s="763"/>
    </row>
    <row r="116" spans="1:18" ht="77.25" customHeight="1">
      <c r="D116" s="19" t="s">
        <v>69</v>
      </c>
      <c r="E116" s="761" t="s">
        <v>305</v>
      </c>
      <c r="F116" s="762"/>
      <c r="G116" s="762"/>
      <c r="H116" s="762"/>
      <c r="I116" s="763"/>
    </row>
    <row r="117" spans="1:18" ht="52.5" customHeight="1">
      <c r="D117" s="19" t="s">
        <v>70</v>
      </c>
      <c r="E117" s="761" t="s">
        <v>306</v>
      </c>
      <c r="F117" s="762"/>
      <c r="G117" s="762"/>
      <c r="H117" s="762"/>
      <c r="I117" s="763"/>
    </row>
    <row r="118" spans="1:18" ht="52.5" customHeight="1">
      <c r="D118" s="345" t="s">
        <v>72</v>
      </c>
      <c r="E118" s="761" t="s">
        <v>651</v>
      </c>
      <c r="F118" s="762"/>
      <c r="G118" s="762"/>
      <c r="H118" s="762"/>
      <c r="I118" s="763"/>
    </row>
    <row r="119" spans="1:18" ht="52.5" customHeight="1">
      <c r="D119" s="19" t="s">
        <v>648</v>
      </c>
      <c r="E119" s="761" t="s">
        <v>649</v>
      </c>
      <c r="F119" s="762"/>
      <c r="G119" s="762"/>
      <c r="H119" s="762"/>
      <c r="I119" s="763"/>
    </row>
    <row r="120" spans="1:18" ht="52.5" customHeight="1">
      <c r="D120" s="19" t="s">
        <v>71</v>
      </c>
      <c r="E120" s="761" t="s">
        <v>650</v>
      </c>
      <c r="F120" s="762"/>
      <c r="G120" s="762"/>
      <c r="H120" s="762"/>
      <c r="I120" s="763"/>
    </row>
    <row r="123" spans="1:18" ht="33.75" customHeight="1">
      <c r="B123" s="748" t="s">
        <v>313</v>
      </c>
      <c r="C123" s="748"/>
      <c r="D123" s="748"/>
      <c r="E123" s="748"/>
      <c r="F123" s="748"/>
      <c r="G123" s="748"/>
      <c r="H123" s="748"/>
      <c r="I123" s="748"/>
    </row>
    <row r="125" spans="1:18" s="21" customFormat="1" ht="33.75" customHeight="1">
      <c r="B125" s="760" t="s">
        <v>314</v>
      </c>
      <c r="C125" s="760"/>
      <c r="D125" s="760"/>
      <c r="E125" s="760"/>
      <c r="F125" s="760"/>
      <c r="G125" s="760"/>
      <c r="H125" s="760"/>
      <c r="I125" s="760"/>
      <c r="O125" s="97"/>
      <c r="P125" s="97"/>
      <c r="Q125" s="97"/>
      <c r="R125" s="97"/>
    </row>
    <row r="128" spans="1:18">
      <c r="A128" s="758" t="s">
        <v>19</v>
      </c>
      <c r="B128" s="758"/>
      <c r="C128" s="758"/>
      <c r="D128" s="758"/>
      <c r="E128" s="758"/>
      <c r="F128" s="758"/>
      <c r="G128" s="758"/>
      <c r="H128" s="758"/>
      <c r="I128" s="758"/>
      <c r="J128" s="758"/>
      <c r="K128" s="430"/>
      <c r="L128" s="430"/>
      <c r="M128" s="430"/>
    </row>
    <row r="131" spans="2:9" ht="33.75" customHeight="1">
      <c r="B131" s="760" t="s">
        <v>315</v>
      </c>
      <c r="C131" s="760"/>
      <c r="D131" s="760"/>
      <c r="E131" s="760"/>
      <c r="F131" s="760"/>
      <c r="G131" s="760"/>
      <c r="H131" s="760"/>
      <c r="I131" s="760"/>
    </row>
    <row r="132" spans="2:9">
      <c r="C132" s="33" t="s">
        <v>132</v>
      </c>
      <c r="D132" s="15" t="s">
        <v>196</v>
      </c>
    </row>
    <row r="133" spans="2:9">
      <c r="C133" s="33" t="s">
        <v>132</v>
      </c>
      <c r="D133" s="15" t="s">
        <v>197</v>
      </c>
    </row>
    <row r="134" spans="2:9">
      <c r="C134" s="33" t="s">
        <v>132</v>
      </c>
      <c r="D134" s="15" t="s">
        <v>198</v>
      </c>
    </row>
    <row r="135" spans="2:9">
      <c r="C135" s="33" t="s">
        <v>132</v>
      </c>
      <c r="D135" s="15" t="s">
        <v>199</v>
      </c>
    </row>
    <row r="136" spans="2:9">
      <c r="C136" s="33" t="s">
        <v>132</v>
      </c>
      <c r="D136" s="15" t="s">
        <v>200</v>
      </c>
    </row>
    <row r="137" spans="2:9">
      <c r="C137" s="33" t="s">
        <v>132</v>
      </c>
      <c r="D137" s="15" t="s">
        <v>201</v>
      </c>
    </row>
    <row r="138" spans="2:9">
      <c r="C138" s="33" t="s">
        <v>132</v>
      </c>
      <c r="D138" s="15" t="s">
        <v>202</v>
      </c>
    </row>
    <row r="139" spans="2:9">
      <c r="C139" s="33" t="s">
        <v>132</v>
      </c>
      <c r="D139" s="15" t="s">
        <v>203</v>
      </c>
    </row>
    <row r="140" spans="2:9">
      <c r="C140" s="33" t="s">
        <v>132</v>
      </c>
      <c r="D140" s="15" t="s">
        <v>204</v>
      </c>
    </row>
    <row r="142" spans="2:9">
      <c r="B142" s="15" t="s">
        <v>316</v>
      </c>
    </row>
    <row r="144" spans="2:9" ht="33.75" customHeight="1">
      <c r="B144" s="748" t="s">
        <v>162</v>
      </c>
      <c r="C144" s="748"/>
      <c r="D144" s="748"/>
      <c r="E144" s="748"/>
      <c r="F144" s="748"/>
      <c r="G144" s="748"/>
      <c r="H144" s="748"/>
      <c r="I144" s="748"/>
    </row>
    <row r="146" spans="2:14">
      <c r="C146" s="33" t="s">
        <v>133</v>
      </c>
      <c r="D146" s="15" t="s">
        <v>205</v>
      </c>
    </row>
    <row r="147" spans="2:14">
      <c r="C147" s="33" t="s">
        <v>133</v>
      </c>
      <c r="D147" s="15" t="s">
        <v>206</v>
      </c>
    </row>
    <row r="148" spans="2:14">
      <c r="C148" s="33" t="s">
        <v>133</v>
      </c>
      <c r="D148" s="15" t="s">
        <v>207</v>
      </c>
    </row>
    <row r="149" spans="2:14">
      <c r="C149" s="33" t="s">
        <v>133</v>
      </c>
      <c r="D149" s="15" t="s">
        <v>208</v>
      </c>
    </row>
    <row r="152" spans="2:14" ht="33.75" customHeight="1">
      <c r="B152" s="748" t="s">
        <v>317</v>
      </c>
      <c r="C152" s="748"/>
      <c r="D152" s="748"/>
      <c r="E152" s="748"/>
      <c r="F152" s="748"/>
      <c r="G152" s="748"/>
      <c r="H152" s="748"/>
      <c r="I152" s="748"/>
    </row>
    <row r="154" spans="2:14">
      <c r="B154" s="479" t="s">
        <v>163</v>
      </c>
      <c r="C154" s="479"/>
      <c r="D154" s="479"/>
      <c r="E154" s="479"/>
      <c r="F154" s="479"/>
      <c r="G154" s="479"/>
      <c r="H154" s="479"/>
      <c r="I154" s="479"/>
      <c r="J154" s="479"/>
      <c r="K154" s="479"/>
      <c r="L154" s="479"/>
      <c r="M154" s="479"/>
      <c r="N154" s="479"/>
    </row>
    <row r="156" spans="2:14">
      <c r="D156" s="35" t="s">
        <v>11</v>
      </c>
      <c r="E156" s="747" t="s">
        <v>163</v>
      </c>
      <c r="F156" s="747"/>
      <c r="G156" s="747"/>
      <c r="H156" s="747"/>
      <c r="I156" s="747"/>
    </row>
    <row r="157" spans="2:14" ht="45" customHeight="1">
      <c r="D157" s="19" t="s">
        <v>61</v>
      </c>
      <c r="E157" s="761" t="s">
        <v>301</v>
      </c>
      <c r="F157" s="762"/>
      <c r="G157" s="762"/>
      <c r="H157" s="762"/>
      <c r="I157" s="763"/>
    </row>
    <row r="158" spans="2:14" ht="74.25" customHeight="1">
      <c r="D158" s="19" t="s">
        <v>63</v>
      </c>
      <c r="E158" s="761" t="s">
        <v>302</v>
      </c>
      <c r="F158" s="762"/>
      <c r="G158" s="762"/>
      <c r="H158" s="762"/>
      <c r="I158" s="763"/>
    </row>
    <row r="159" spans="2:14" ht="60.75" customHeight="1">
      <c r="D159" s="19" t="s">
        <v>65</v>
      </c>
      <c r="E159" s="761" t="s">
        <v>303</v>
      </c>
      <c r="F159" s="762"/>
      <c r="G159" s="762"/>
      <c r="H159" s="762"/>
      <c r="I159" s="763"/>
    </row>
    <row r="160" spans="2:14" ht="55.5" customHeight="1">
      <c r="D160" s="20" t="s">
        <v>67</v>
      </c>
      <c r="E160" s="761" t="s">
        <v>304</v>
      </c>
      <c r="F160" s="762"/>
      <c r="G160" s="762"/>
      <c r="H160" s="762"/>
      <c r="I160" s="763"/>
    </row>
    <row r="161" spans="1:18" ht="77.25" customHeight="1">
      <c r="D161" s="19" t="s">
        <v>69</v>
      </c>
      <c r="E161" s="761" t="s">
        <v>305</v>
      </c>
      <c r="F161" s="762"/>
      <c r="G161" s="762"/>
      <c r="H161" s="762"/>
      <c r="I161" s="763"/>
    </row>
    <row r="162" spans="1:18" ht="52.5" customHeight="1">
      <c r="D162" s="19" t="s">
        <v>70</v>
      </c>
      <c r="E162" s="761" t="s">
        <v>306</v>
      </c>
      <c r="F162" s="762"/>
      <c r="G162" s="762"/>
      <c r="H162" s="762"/>
      <c r="I162" s="763"/>
    </row>
    <row r="163" spans="1:18" ht="52.5" customHeight="1">
      <c r="D163" s="345" t="s">
        <v>72</v>
      </c>
      <c r="E163" s="761" t="s">
        <v>651</v>
      </c>
      <c r="F163" s="762"/>
      <c r="G163" s="762"/>
      <c r="H163" s="762"/>
      <c r="I163" s="763"/>
    </row>
    <row r="164" spans="1:18" ht="52.5" customHeight="1">
      <c r="D164" s="19" t="s">
        <v>648</v>
      </c>
      <c r="E164" s="761" t="s">
        <v>649</v>
      </c>
      <c r="F164" s="762"/>
      <c r="G164" s="762"/>
      <c r="H164" s="762"/>
      <c r="I164" s="763"/>
    </row>
    <row r="165" spans="1:18" ht="52.5" customHeight="1">
      <c r="D165" s="19" t="s">
        <v>71</v>
      </c>
      <c r="E165" s="761" t="s">
        <v>650</v>
      </c>
      <c r="F165" s="762"/>
      <c r="G165" s="762"/>
      <c r="H165" s="762"/>
      <c r="I165" s="763"/>
    </row>
    <row r="168" spans="1:18" ht="33.75" customHeight="1">
      <c r="B168" s="748" t="s">
        <v>318</v>
      </c>
      <c r="C168" s="748"/>
      <c r="D168" s="748"/>
      <c r="E168" s="748"/>
      <c r="F168" s="748"/>
      <c r="G168" s="748"/>
      <c r="H168" s="748"/>
      <c r="I168" s="748"/>
    </row>
    <row r="170" spans="1:18" s="21" customFormat="1" ht="33.75" customHeight="1">
      <c r="B170" s="760" t="s">
        <v>319</v>
      </c>
      <c r="C170" s="760"/>
      <c r="D170" s="760"/>
      <c r="E170" s="760"/>
      <c r="F170" s="760"/>
      <c r="G170" s="760"/>
      <c r="H170" s="760"/>
      <c r="I170" s="760"/>
      <c r="O170" s="97"/>
      <c r="P170" s="97"/>
      <c r="Q170" s="97"/>
      <c r="R170" s="97"/>
    </row>
    <row r="173" spans="1:18">
      <c r="A173" s="758" t="s">
        <v>187</v>
      </c>
      <c r="B173" s="758"/>
      <c r="C173" s="758"/>
      <c r="D173" s="758"/>
      <c r="E173" s="758"/>
      <c r="F173" s="758"/>
      <c r="G173" s="758"/>
      <c r="H173" s="758"/>
      <c r="I173" s="758"/>
      <c r="J173" s="758"/>
      <c r="K173" s="430"/>
      <c r="L173" s="430"/>
      <c r="M173" s="430"/>
    </row>
    <row r="174" spans="1:18">
      <c r="A174" s="479" t="s">
        <v>320</v>
      </c>
      <c r="B174" s="479"/>
      <c r="C174" s="479"/>
      <c r="D174" s="479"/>
      <c r="E174" s="479"/>
      <c r="F174" s="479"/>
      <c r="G174" s="479"/>
      <c r="H174" s="479"/>
      <c r="I174" s="479"/>
      <c r="J174" s="479"/>
      <c r="K174" s="33"/>
      <c r="L174" s="33"/>
      <c r="M174" s="33"/>
    </row>
    <row r="176" spans="1:18" s="21" customFormat="1" ht="42" customHeight="1">
      <c r="B176" s="760" t="s">
        <v>321</v>
      </c>
      <c r="C176" s="760"/>
      <c r="D176" s="760"/>
      <c r="E176" s="760"/>
      <c r="F176" s="760"/>
      <c r="G176" s="760"/>
      <c r="H176" s="760"/>
      <c r="I176" s="760"/>
      <c r="O176" s="97"/>
      <c r="P176" s="97"/>
      <c r="Q176" s="97"/>
      <c r="R176" s="97"/>
    </row>
    <row r="178" spans="2:18" s="21" customFormat="1" ht="42" customHeight="1">
      <c r="B178" s="760" t="s">
        <v>322</v>
      </c>
      <c r="C178" s="760"/>
      <c r="D178" s="760"/>
      <c r="E178" s="760"/>
      <c r="F178" s="760"/>
      <c r="G178" s="760"/>
      <c r="H178" s="760"/>
      <c r="I178" s="760"/>
      <c r="O178" s="97"/>
      <c r="P178" s="97"/>
      <c r="Q178" s="97"/>
      <c r="R178" s="97"/>
    </row>
    <row r="180" spans="2:18">
      <c r="E180" s="1" t="s">
        <v>135</v>
      </c>
    </row>
    <row r="182" spans="2:18">
      <c r="D182" s="35" t="s">
        <v>164</v>
      </c>
      <c r="E182" s="747" t="s">
        <v>135</v>
      </c>
      <c r="F182" s="747"/>
    </row>
    <row r="183" spans="2:18">
      <c r="D183" s="16" t="s">
        <v>26</v>
      </c>
      <c r="E183" s="772" t="s">
        <v>136</v>
      </c>
      <c r="F183" s="772"/>
    </row>
    <row r="184" spans="2:18">
      <c r="D184" s="16" t="s">
        <v>27</v>
      </c>
      <c r="E184" s="772" t="s">
        <v>137</v>
      </c>
      <c r="F184" s="772"/>
    </row>
    <row r="185" spans="2:18">
      <c r="D185" s="16" t="s">
        <v>28</v>
      </c>
      <c r="E185" s="772" t="s">
        <v>138</v>
      </c>
      <c r="F185" s="772"/>
    </row>
    <row r="186" spans="2:18">
      <c r="D186" s="16" t="s">
        <v>29</v>
      </c>
      <c r="E186" s="772" t="s">
        <v>139</v>
      </c>
      <c r="F186" s="772"/>
    </row>
    <row r="187" spans="2:18">
      <c r="D187" s="16" t="s">
        <v>30</v>
      </c>
      <c r="E187" s="772" t="s">
        <v>140</v>
      </c>
      <c r="F187" s="772"/>
    </row>
    <row r="189" spans="2:18" s="21" customFormat="1" ht="42" customHeight="1">
      <c r="B189" s="760" t="s">
        <v>323</v>
      </c>
      <c r="C189" s="760"/>
      <c r="D189" s="760"/>
      <c r="E189" s="760"/>
      <c r="F189" s="760"/>
      <c r="G189" s="760"/>
      <c r="H189" s="760"/>
      <c r="I189" s="760"/>
      <c r="O189" s="97"/>
      <c r="P189" s="97"/>
      <c r="Q189" s="97"/>
      <c r="R189" s="97"/>
    </row>
    <row r="191" spans="2:18" s="21" customFormat="1" ht="42" customHeight="1">
      <c r="B191" s="760" t="s">
        <v>324</v>
      </c>
      <c r="C191" s="760"/>
      <c r="D191" s="760"/>
      <c r="E191" s="760"/>
      <c r="F191" s="760"/>
      <c r="G191" s="760"/>
      <c r="H191" s="760"/>
      <c r="I191" s="760"/>
      <c r="O191" s="97"/>
      <c r="P191" s="97"/>
      <c r="Q191" s="97"/>
      <c r="R191" s="97"/>
    </row>
    <row r="193" spans="2:18" s="21" customFormat="1" ht="42" customHeight="1">
      <c r="B193" s="760" t="s">
        <v>325</v>
      </c>
      <c r="C193" s="760"/>
      <c r="D193" s="760"/>
      <c r="E193" s="760"/>
      <c r="F193" s="760"/>
      <c r="G193" s="760"/>
      <c r="H193" s="760"/>
      <c r="I193" s="760"/>
      <c r="O193" s="97"/>
      <c r="P193" s="97"/>
      <c r="Q193" s="97"/>
      <c r="R193" s="97"/>
    </row>
    <row r="195" spans="2:18" s="21" customFormat="1" ht="42" customHeight="1">
      <c r="B195" s="760" t="s">
        <v>326</v>
      </c>
      <c r="C195" s="760"/>
      <c r="D195" s="760"/>
      <c r="E195" s="760"/>
      <c r="F195" s="760"/>
      <c r="G195" s="760"/>
      <c r="H195" s="760"/>
      <c r="I195" s="760"/>
      <c r="O195" s="97"/>
      <c r="P195" s="97"/>
      <c r="Q195" s="97"/>
      <c r="R195" s="97"/>
    </row>
    <row r="198" spans="2:18">
      <c r="B198" s="479" t="s">
        <v>141</v>
      </c>
      <c r="C198" s="479"/>
      <c r="D198" s="479"/>
      <c r="E198" s="479"/>
      <c r="F198" s="479"/>
      <c r="G198" s="479"/>
      <c r="H198" s="479"/>
      <c r="I198" s="479"/>
      <c r="J198" s="1"/>
      <c r="K198" s="1"/>
      <c r="L198" s="1"/>
      <c r="M198" s="1"/>
      <c r="N198" s="1"/>
    </row>
    <row r="200" spans="2:18" s="21" customFormat="1" ht="42" customHeight="1">
      <c r="B200" s="760" t="s">
        <v>327</v>
      </c>
      <c r="C200" s="760"/>
      <c r="D200" s="760"/>
      <c r="E200" s="760"/>
      <c r="F200" s="760"/>
      <c r="G200" s="760"/>
      <c r="H200" s="760"/>
      <c r="I200" s="760"/>
      <c r="O200" s="97"/>
      <c r="P200" s="97"/>
      <c r="Q200" s="97"/>
      <c r="R200" s="97"/>
    </row>
    <row r="201" spans="2:18">
      <c r="B201" s="479" t="s">
        <v>165</v>
      </c>
      <c r="C201" s="479"/>
      <c r="D201" s="479"/>
      <c r="E201" s="479"/>
      <c r="F201" s="479"/>
      <c r="G201" s="479"/>
      <c r="H201" s="479"/>
      <c r="I201" s="479"/>
      <c r="J201" s="479"/>
      <c r="K201" s="479"/>
      <c r="L201" s="479"/>
      <c r="M201" s="479"/>
      <c r="N201" s="479"/>
    </row>
    <row r="204" spans="2:18">
      <c r="C204" s="35" t="s">
        <v>166</v>
      </c>
      <c r="D204" s="747" t="s">
        <v>328</v>
      </c>
      <c r="E204" s="747"/>
      <c r="F204" s="747"/>
      <c r="G204" s="747"/>
      <c r="H204" s="747"/>
    </row>
    <row r="205" spans="2:18">
      <c r="C205" s="22" t="s">
        <v>142</v>
      </c>
      <c r="D205" s="744" t="s">
        <v>329</v>
      </c>
      <c r="E205" s="745"/>
      <c r="F205" s="745"/>
      <c r="G205" s="745"/>
      <c r="H205" s="746"/>
      <c r="J205" s="94" t="str">
        <f>+C205&amp;" "&amp;D205</f>
        <v>14-04 Seguros de Vida Colpatria S.A.</v>
      </c>
      <c r="K205" s="94"/>
      <c r="L205" s="94"/>
      <c r="M205" s="94"/>
      <c r="N205" s="94"/>
    </row>
    <row r="206" spans="2:18">
      <c r="C206" s="22" t="s">
        <v>143</v>
      </c>
      <c r="D206" s="744" t="s">
        <v>330</v>
      </c>
      <c r="E206" s="745"/>
      <c r="F206" s="745"/>
      <c r="G206" s="745"/>
      <c r="H206" s="746"/>
      <c r="J206" s="94" t="str">
        <f t="shared" ref="J206:J214" si="0">+C206&amp;" "&amp;D206</f>
        <v>14-07 Cía. De Seguros Bolívar S.A.</v>
      </c>
      <c r="K206" s="94"/>
      <c r="L206" s="94"/>
      <c r="M206" s="94"/>
      <c r="N206" s="94"/>
    </row>
    <row r="207" spans="2:18">
      <c r="C207" s="22" t="s">
        <v>144</v>
      </c>
      <c r="D207" s="744" t="s">
        <v>152</v>
      </c>
      <c r="E207" s="745"/>
      <c r="F207" s="745"/>
      <c r="G207" s="745"/>
      <c r="H207" s="746"/>
      <c r="J207" s="94" t="str">
        <f t="shared" si="0"/>
        <v>14-08 Compañía De Seguros De Vida Aurora</v>
      </c>
      <c r="K207" s="94"/>
      <c r="L207" s="94"/>
      <c r="M207" s="94"/>
      <c r="N207" s="94"/>
    </row>
    <row r="208" spans="2:18">
      <c r="C208" s="22" t="s">
        <v>145</v>
      </c>
      <c r="D208" s="744" t="s">
        <v>331</v>
      </c>
      <c r="E208" s="745"/>
      <c r="F208" s="745"/>
      <c r="G208" s="745"/>
      <c r="H208" s="746"/>
      <c r="J208" s="94" t="str">
        <f t="shared" si="0"/>
        <v>14-17 Seguros De Vida Alfa S.A.</v>
      </c>
      <c r="K208" s="94"/>
      <c r="L208" s="94"/>
      <c r="M208" s="94"/>
      <c r="N208" s="94"/>
    </row>
    <row r="209" spans="2:18">
      <c r="C209" s="22" t="s">
        <v>146</v>
      </c>
      <c r="D209" s="744" t="s">
        <v>153</v>
      </c>
      <c r="E209" s="745"/>
      <c r="F209" s="745"/>
      <c r="G209" s="745"/>
      <c r="H209" s="746"/>
      <c r="J209" s="94" t="str">
        <f t="shared" si="0"/>
        <v>14-18 Liberty Seguros De Vida</v>
      </c>
      <c r="K209" s="94"/>
      <c r="L209" s="94"/>
      <c r="M209" s="94"/>
      <c r="N209" s="94"/>
    </row>
    <row r="210" spans="2:18">
      <c r="C210" s="22" t="s">
        <v>147</v>
      </c>
      <c r="D210" s="744" t="s">
        <v>154</v>
      </c>
      <c r="E210" s="745"/>
      <c r="F210" s="745"/>
      <c r="G210" s="745"/>
      <c r="H210" s="746"/>
      <c r="J210" s="94" t="str">
        <f t="shared" si="0"/>
        <v>14-23 Positiva Compañía De Seguros de Vida</v>
      </c>
      <c r="K210" s="94"/>
      <c r="L210" s="94"/>
      <c r="M210" s="94"/>
      <c r="N210" s="94"/>
    </row>
    <row r="211" spans="2:18">
      <c r="C211" s="22" t="s">
        <v>148</v>
      </c>
      <c r="D211" s="744" t="s">
        <v>332</v>
      </c>
      <c r="E211" s="745"/>
      <c r="F211" s="745"/>
      <c r="G211" s="745"/>
      <c r="H211" s="746"/>
      <c r="J211" s="94" t="str">
        <f t="shared" si="0"/>
        <v>14-25 Riesgos Profesionales Colmena S.A. Compañía De Seguros De Vida</v>
      </c>
      <c r="K211" s="94"/>
      <c r="L211" s="94"/>
      <c r="M211" s="94"/>
      <c r="N211" s="94"/>
    </row>
    <row r="212" spans="2:18">
      <c r="C212" s="22" t="s">
        <v>149</v>
      </c>
      <c r="D212" s="744" t="s">
        <v>155</v>
      </c>
      <c r="E212" s="745"/>
      <c r="F212" s="745"/>
      <c r="G212" s="745"/>
      <c r="H212" s="746"/>
      <c r="J212" s="94" t="str">
        <f t="shared" si="0"/>
        <v>14-11 Compañía Suramericana Administradora De Riesgos Profesionales y Seguros Vida</v>
      </c>
      <c r="K212" s="94"/>
      <c r="L212" s="94"/>
      <c r="M212" s="94"/>
      <c r="N212" s="94"/>
    </row>
    <row r="213" spans="2:18">
      <c r="C213" s="22" t="s">
        <v>150</v>
      </c>
      <c r="D213" s="744" t="s">
        <v>156</v>
      </c>
      <c r="E213" s="745"/>
      <c r="F213" s="745"/>
      <c r="G213" s="745"/>
      <c r="H213" s="746"/>
      <c r="J213" s="94" t="str">
        <f t="shared" si="0"/>
        <v>14-29 La Equidad Seguros De Vida Organismo Cooperativo - La Equidad Vida</v>
      </c>
      <c r="K213" s="94"/>
      <c r="L213" s="94"/>
      <c r="M213" s="94"/>
      <c r="N213" s="94"/>
    </row>
    <row r="214" spans="2:18">
      <c r="C214" s="22" t="s">
        <v>151</v>
      </c>
      <c r="D214" s="744" t="s">
        <v>333</v>
      </c>
      <c r="E214" s="745"/>
      <c r="F214" s="745"/>
      <c r="G214" s="745"/>
      <c r="H214" s="746"/>
      <c r="J214" s="94" t="str">
        <f t="shared" si="0"/>
        <v>14-30 Mapfre Colombia Vida Seguros  S.A.</v>
      </c>
      <c r="K214" s="94"/>
      <c r="L214" s="94"/>
      <c r="M214" s="94"/>
      <c r="N214" s="94"/>
    </row>
    <row r="215" spans="2:18">
      <c r="J215" s="94"/>
      <c r="K215" s="94"/>
      <c r="L215" s="94"/>
      <c r="M215" s="94"/>
      <c r="N215" s="94"/>
    </row>
    <row r="216" spans="2:18" s="21" customFormat="1" ht="42" customHeight="1">
      <c r="B216" s="760" t="s">
        <v>334</v>
      </c>
      <c r="C216" s="760"/>
      <c r="D216" s="760"/>
      <c r="E216" s="760"/>
      <c r="F216" s="760"/>
      <c r="G216" s="760"/>
      <c r="H216" s="760"/>
      <c r="I216" s="760"/>
      <c r="J216" s="97"/>
      <c r="K216" s="97"/>
      <c r="L216" s="97"/>
      <c r="M216" s="97"/>
      <c r="N216" s="97"/>
      <c r="O216" s="97"/>
      <c r="P216" s="97"/>
      <c r="Q216" s="97"/>
      <c r="R216" s="97"/>
    </row>
    <row r="218" spans="2:18">
      <c r="E218" s="1" t="s">
        <v>135</v>
      </c>
    </row>
    <row r="220" spans="2:18">
      <c r="D220" s="35" t="s">
        <v>164</v>
      </c>
      <c r="E220" s="747" t="s">
        <v>135</v>
      </c>
      <c r="F220" s="747"/>
    </row>
    <row r="221" spans="2:18">
      <c r="D221" s="16" t="s">
        <v>26</v>
      </c>
      <c r="E221" s="772" t="s">
        <v>136</v>
      </c>
      <c r="F221" s="772"/>
    </row>
    <row r="222" spans="2:18">
      <c r="D222" s="16" t="s">
        <v>27</v>
      </c>
      <c r="E222" s="772" t="s">
        <v>137</v>
      </c>
      <c r="F222" s="772"/>
    </row>
    <row r="223" spans="2:18">
      <c r="D223" s="16" t="s">
        <v>28</v>
      </c>
      <c r="E223" s="772" t="s">
        <v>138</v>
      </c>
      <c r="F223" s="772"/>
    </row>
    <row r="224" spans="2:18">
      <c r="D224" s="16" t="s">
        <v>29</v>
      </c>
      <c r="E224" s="772" t="s">
        <v>139</v>
      </c>
      <c r="F224" s="772"/>
    </row>
    <row r="225" spans="2:18">
      <c r="D225" s="16" t="s">
        <v>30</v>
      </c>
      <c r="E225" s="772" t="s">
        <v>140</v>
      </c>
      <c r="F225" s="772"/>
    </row>
    <row r="227" spans="2:18" s="21" customFormat="1" ht="42" customHeight="1">
      <c r="B227" s="760" t="s">
        <v>335</v>
      </c>
      <c r="C227" s="760"/>
      <c r="D227" s="760"/>
      <c r="E227" s="760"/>
      <c r="F227" s="760"/>
      <c r="G227" s="760"/>
      <c r="H227" s="760"/>
      <c r="I227" s="760"/>
      <c r="O227" s="97"/>
      <c r="P227" s="97"/>
      <c r="Q227" s="97"/>
      <c r="R227" s="97"/>
    </row>
    <row r="228" spans="2:18" s="21" customFormat="1" ht="18.75" customHeight="1">
      <c r="B228" s="34"/>
      <c r="C228" s="34"/>
      <c r="D228" s="34"/>
      <c r="E228" s="34"/>
      <c r="F228" s="34"/>
      <c r="G228" s="34"/>
      <c r="H228" s="34"/>
      <c r="I228" s="34"/>
      <c r="O228" s="97"/>
      <c r="P228" s="97"/>
      <c r="Q228" s="97"/>
      <c r="R228" s="97"/>
    </row>
    <row r="229" spans="2:18" s="21" customFormat="1" ht="42" customHeight="1">
      <c r="B229" s="760" t="s">
        <v>336</v>
      </c>
      <c r="C229" s="760"/>
      <c r="D229" s="760"/>
      <c r="E229" s="760"/>
      <c r="F229" s="760"/>
      <c r="G229" s="760"/>
      <c r="H229" s="760"/>
      <c r="I229" s="760"/>
      <c r="O229" s="97"/>
      <c r="P229" s="97"/>
      <c r="Q229" s="97"/>
      <c r="R229" s="97"/>
    </row>
    <row r="230" spans="2:18" s="21" customFormat="1" ht="42" customHeight="1">
      <c r="B230" s="760" t="s">
        <v>337</v>
      </c>
      <c r="C230" s="760"/>
      <c r="D230" s="760"/>
      <c r="E230" s="760"/>
      <c r="F230" s="760"/>
      <c r="G230" s="760"/>
      <c r="H230" s="760"/>
      <c r="I230" s="760"/>
      <c r="O230" s="97"/>
      <c r="P230" s="97"/>
      <c r="Q230" s="97"/>
      <c r="R230" s="97"/>
    </row>
    <row r="231" spans="2:18" s="21" customFormat="1" ht="42" customHeight="1">
      <c r="B231" s="760" t="s">
        <v>338</v>
      </c>
      <c r="C231" s="760"/>
      <c r="D231" s="760"/>
      <c r="E231" s="760"/>
      <c r="F231" s="760"/>
      <c r="G231" s="760"/>
      <c r="H231" s="760"/>
      <c r="I231" s="760"/>
      <c r="O231" s="97"/>
      <c r="P231" s="97"/>
      <c r="Q231" s="97"/>
      <c r="R231" s="97"/>
    </row>
    <row r="232" spans="2:18" s="21" customFormat="1" ht="42" customHeight="1">
      <c r="B232" s="760" t="s">
        <v>339</v>
      </c>
      <c r="C232" s="760"/>
      <c r="D232" s="760"/>
      <c r="E232" s="760"/>
      <c r="F232" s="760"/>
      <c r="G232" s="760"/>
      <c r="H232" s="760"/>
      <c r="I232" s="760"/>
      <c r="O232" s="97"/>
      <c r="P232" s="97"/>
      <c r="Q232" s="97"/>
      <c r="R232" s="97"/>
    </row>
    <row r="233" spans="2:18" s="21" customFormat="1" ht="18.75" customHeight="1">
      <c r="B233" s="34"/>
      <c r="C233" s="34"/>
      <c r="D233" s="34"/>
      <c r="E233" s="34"/>
      <c r="F233" s="34"/>
      <c r="G233" s="34"/>
      <c r="H233" s="34"/>
      <c r="I233" s="34"/>
      <c r="O233" s="97"/>
      <c r="P233" s="97"/>
      <c r="Q233" s="97"/>
      <c r="R233" s="97"/>
    </row>
    <row r="234" spans="2:18" s="21" customFormat="1" ht="42" customHeight="1">
      <c r="B234" s="760" t="s">
        <v>340</v>
      </c>
      <c r="C234" s="760"/>
      <c r="D234" s="760"/>
      <c r="E234" s="760"/>
      <c r="F234" s="760"/>
      <c r="G234" s="760"/>
      <c r="H234" s="760"/>
      <c r="I234" s="760"/>
      <c r="O234" s="97"/>
      <c r="P234" s="97"/>
      <c r="Q234" s="97"/>
      <c r="R234" s="97"/>
    </row>
    <row r="236" spans="2:18">
      <c r="B236" s="479" t="s">
        <v>341</v>
      </c>
      <c r="C236" s="479"/>
      <c r="D236" s="479"/>
      <c r="E236" s="479"/>
      <c r="F236" s="479"/>
      <c r="G236" s="479"/>
      <c r="H236" s="479"/>
      <c r="I236" s="479"/>
      <c r="J236" s="479"/>
      <c r="K236" s="479"/>
      <c r="L236" s="479"/>
      <c r="M236" s="479"/>
      <c r="N236" s="479"/>
    </row>
    <row r="237" spans="2:18" ht="15.75" thickBot="1"/>
    <row r="238" spans="2:18" ht="15.75" thickBot="1">
      <c r="C238" s="769" t="s">
        <v>341</v>
      </c>
      <c r="D238" s="770"/>
      <c r="E238" s="770"/>
      <c r="F238" s="770"/>
      <c r="G238" s="770"/>
      <c r="H238" s="771"/>
      <c r="I238" s="1"/>
      <c r="J238" s="1"/>
      <c r="K238" s="1"/>
      <c r="L238" s="1"/>
      <c r="M238" s="1"/>
      <c r="N238" s="1"/>
      <c r="O238" s="98"/>
    </row>
    <row r="239" spans="2:18">
      <c r="C239" s="773" t="s">
        <v>31</v>
      </c>
      <c r="D239" s="773"/>
      <c r="E239" s="773"/>
      <c r="F239" s="773"/>
      <c r="G239" s="773"/>
      <c r="H239" s="773"/>
    </row>
    <row r="240" spans="2:18">
      <c r="C240" s="772" t="s">
        <v>32</v>
      </c>
      <c r="D240" s="772"/>
      <c r="E240" s="772"/>
      <c r="F240" s="772"/>
      <c r="G240" s="772"/>
      <c r="H240" s="772"/>
    </row>
    <row r="241" spans="1:18">
      <c r="C241" s="772" t="s">
        <v>157</v>
      </c>
      <c r="D241" s="772"/>
      <c r="E241" s="772"/>
      <c r="F241" s="772"/>
      <c r="G241" s="772"/>
      <c r="H241" s="772"/>
    </row>
    <row r="242" spans="1:18">
      <c r="C242" s="772" t="s">
        <v>342</v>
      </c>
      <c r="D242" s="772"/>
      <c r="E242" s="772"/>
      <c r="F242" s="772"/>
      <c r="G242" s="772"/>
      <c r="H242" s="772"/>
    </row>
    <row r="243" spans="1:18">
      <c r="C243" s="774"/>
      <c r="D243" s="774"/>
      <c r="E243" s="774"/>
      <c r="F243" s="774"/>
      <c r="G243" s="774"/>
      <c r="H243" s="774"/>
    </row>
    <row r="245" spans="1:18">
      <c r="A245" s="758" t="s">
        <v>343</v>
      </c>
      <c r="B245" s="758"/>
      <c r="C245" s="758"/>
      <c r="D245" s="758"/>
      <c r="E245" s="758"/>
      <c r="F245" s="758"/>
      <c r="G245" s="758"/>
      <c r="H245" s="758"/>
      <c r="I245" s="758"/>
      <c r="J245" s="758"/>
      <c r="K245" s="430"/>
      <c r="L245" s="430"/>
      <c r="M245" s="430"/>
    </row>
    <row r="247" spans="1:18">
      <c r="B247" s="15" t="s">
        <v>344</v>
      </c>
    </row>
    <row r="249" spans="1:18" s="21" customFormat="1" ht="42" customHeight="1">
      <c r="B249" s="760" t="s">
        <v>345</v>
      </c>
      <c r="C249" s="760"/>
      <c r="D249" s="760"/>
      <c r="E249" s="760"/>
      <c r="F249" s="760"/>
      <c r="G249" s="760"/>
      <c r="H249" s="760"/>
      <c r="I249" s="760"/>
      <c r="O249" s="97"/>
      <c r="P249" s="97"/>
      <c r="Q249" s="97"/>
      <c r="R249" s="97"/>
    </row>
    <row r="251" spans="1:18" s="21" customFormat="1" ht="42" customHeight="1">
      <c r="B251" s="760" t="s">
        <v>346</v>
      </c>
      <c r="C251" s="760"/>
      <c r="D251" s="760"/>
      <c r="E251" s="760"/>
      <c r="F251" s="760"/>
      <c r="G251" s="760"/>
      <c r="H251" s="760"/>
      <c r="I251" s="760"/>
      <c r="O251" s="97"/>
      <c r="P251" s="97"/>
      <c r="Q251" s="97"/>
      <c r="R251" s="97"/>
    </row>
    <row r="253" spans="1:18" s="21" customFormat="1" ht="42" customHeight="1">
      <c r="B253" s="760" t="s">
        <v>347</v>
      </c>
      <c r="C253" s="760"/>
      <c r="D253" s="760"/>
      <c r="E253" s="760"/>
      <c r="F253" s="760"/>
      <c r="G253" s="760"/>
      <c r="H253" s="760"/>
      <c r="I253" s="760"/>
      <c r="O253" s="97"/>
      <c r="P253" s="97"/>
      <c r="Q253" s="97"/>
      <c r="R253" s="97"/>
    </row>
    <row r="255" spans="1:18">
      <c r="A255" s="758" t="s">
        <v>35</v>
      </c>
      <c r="B255" s="758"/>
      <c r="C255" s="758"/>
      <c r="D255" s="758"/>
      <c r="E255" s="758"/>
      <c r="F255" s="758"/>
      <c r="G255" s="758"/>
      <c r="H255" s="758"/>
      <c r="I255" s="758"/>
      <c r="J255" s="758"/>
      <c r="K255" s="430"/>
      <c r="L255" s="430"/>
      <c r="M255" s="430"/>
    </row>
    <row r="257" spans="2:18" s="21" customFormat="1" ht="42" customHeight="1">
      <c r="B257" s="759" t="s">
        <v>348</v>
      </c>
      <c r="C257" s="759"/>
      <c r="D257" s="759"/>
      <c r="E257" s="759"/>
      <c r="F257" s="759"/>
      <c r="G257" s="759"/>
      <c r="H257" s="759"/>
      <c r="I257" s="759"/>
      <c r="O257" s="97"/>
      <c r="P257" s="97"/>
      <c r="Q257" s="97"/>
      <c r="R257" s="97"/>
    </row>
    <row r="259" spans="2:18">
      <c r="B259" s="15" t="s">
        <v>349</v>
      </c>
    </row>
    <row r="261" spans="2:18" s="21" customFormat="1" ht="42" customHeight="1">
      <c r="B261" s="759" t="s">
        <v>350</v>
      </c>
      <c r="C261" s="759"/>
      <c r="D261" s="759"/>
      <c r="E261" s="759"/>
      <c r="F261" s="759"/>
      <c r="G261" s="759"/>
      <c r="H261" s="759"/>
      <c r="I261" s="759"/>
      <c r="O261" s="97"/>
      <c r="P261" s="97"/>
      <c r="Q261" s="97"/>
      <c r="R261" s="97"/>
    </row>
    <row r="263" spans="2:18" s="21" customFormat="1" ht="42" customHeight="1">
      <c r="B263" s="759" t="s">
        <v>351</v>
      </c>
      <c r="C263" s="759"/>
      <c r="D263" s="759"/>
      <c r="E263" s="759"/>
      <c r="F263" s="759"/>
      <c r="G263" s="759"/>
      <c r="H263" s="759"/>
      <c r="I263" s="759"/>
      <c r="O263" s="97"/>
      <c r="P263" s="97"/>
      <c r="Q263" s="97"/>
      <c r="R263" s="97"/>
    </row>
  </sheetData>
  <sheetProtection selectLockedCells="1" selectUnlockedCells="1"/>
  <mergeCells count="158">
    <mergeCell ref="A174:J174"/>
    <mergeCell ref="B198:I198"/>
    <mergeCell ref="B227:I227"/>
    <mergeCell ref="B229:I229"/>
    <mergeCell ref="B230:I230"/>
    <mergeCell ref="B231:I231"/>
    <mergeCell ref="B232:I232"/>
    <mergeCell ref="B195:I195"/>
    <mergeCell ref="B200:I200"/>
    <mergeCell ref="B201:N201"/>
    <mergeCell ref="D204:H204"/>
    <mergeCell ref="E186:F186"/>
    <mergeCell ref="E187:F187"/>
    <mergeCell ref="B189:I189"/>
    <mergeCell ref="B191:I191"/>
    <mergeCell ref="B193:I193"/>
    <mergeCell ref="B176:I176"/>
    <mergeCell ref="B178:I178"/>
    <mergeCell ref="E182:F182"/>
    <mergeCell ref="E183:F183"/>
    <mergeCell ref="E184:F184"/>
    <mergeCell ref="E185:F185"/>
    <mergeCell ref="B263:I263"/>
    <mergeCell ref="B249:I249"/>
    <mergeCell ref="B251:I251"/>
    <mergeCell ref="B253:I253"/>
    <mergeCell ref="A255:J255"/>
    <mergeCell ref="B257:I257"/>
    <mergeCell ref="B261:I261"/>
    <mergeCell ref="C239:H239"/>
    <mergeCell ref="C240:H240"/>
    <mergeCell ref="C241:H241"/>
    <mergeCell ref="C242:H242"/>
    <mergeCell ref="C243:H243"/>
    <mergeCell ref="A245:J245"/>
    <mergeCell ref="B234:I234"/>
    <mergeCell ref="B236:N236"/>
    <mergeCell ref="C238:H238"/>
    <mergeCell ref="D211:H211"/>
    <mergeCell ref="E225:F225"/>
    <mergeCell ref="D205:H205"/>
    <mergeCell ref="D206:H206"/>
    <mergeCell ref="D207:H207"/>
    <mergeCell ref="D208:H208"/>
    <mergeCell ref="D209:H209"/>
    <mergeCell ref="D210:H210"/>
    <mergeCell ref="D212:H212"/>
    <mergeCell ref="D213:H213"/>
    <mergeCell ref="D214:H214"/>
    <mergeCell ref="B216:I216"/>
    <mergeCell ref="E220:F220"/>
    <mergeCell ref="E221:F221"/>
    <mergeCell ref="E222:F222"/>
    <mergeCell ref="E223:F223"/>
    <mergeCell ref="E224:F224"/>
    <mergeCell ref="B168:I168"/>
    <mergeCell ref="B170:I170"/>
    <mergeCell ref="A173:J173"/>
    <mergeCell ref="E156:I156"/>
    <mergeCell ref="E157:I157"/>
    <mergeCell ref="E158:I158"/>
    <mergeCell ref="E159:I159"/>
    <mergeCell ref="E160:I160"/>
    <mergeCell ref="E161:I161"/>
    <mergeCell ref="E162:I162"/>
    <mergeCell ref="E163:I163"/>
    <mergeCell ref="E164:I164"/>
    <mergeCell ref="E165:I165"/>
    <mergeCell ref="B125:I125"/>
    <mergeCell ref="A128:J128"/>
    <mergeCell ref="B131:I131"/>
    <mergeCell ref="B144:I144"/>
    <mergeCell ref="B152:I152"/>
    <mergeCell ref="B154:N154"/>
    <mergeCell ref="E113:I113"/>
    <mergeCell ref="E114:I114"/>
    <mergeCell ref="E115:I115"/>
    <mergeCell ref="E116:I116"/>
    <mergeCell ref="E117:I117"/>
    <mergeCell ref="B123:I123"/>
    <mergeCell ref="E118:I118"/>
    <mergeCell ref="E119:I119"/>
    <mergeCell ref="E120:I120"/>
    <mergeCell ref="B98:I98"/>
    <mergeCell ref="B106:I106"/>
    <mergeCell ref="E110:I110"/>
    <mergeCell ref="E111:I111"/>
    <mergeCell ref="E112:I112"/>
    <mergeCell ref="D85:H85"/>
    <mergeCell ref="D86:H86"/>
    <mergeCell ref="D87:H87"/>
    <mergeCell ref="D88:H88"/>
    <mergeCell ref="B93:I93"/>
    <mergeCell ref="B95:I95"/>
    <mergeCell ref="D90:H90"/>
    <mergeCell ref="D91:H91"/>
    <mergeCell ref="D89:H89"/>
    <mergeCell ref="B108:I108"/>
    <mergeCell ref="B77:I77"/>
    <mergeCell ref="A79:J79"/>
    <mergeCell ref="D81:H81"/>
    <mergeCell ref="D82:H82"/>
    <mergeCell ref="D83:H83"/>
    <mergeCell ref="D84:H84"/>
    <mergeCell ref="D56:H56"/>
    <mergeCell ref="D57:H57"/>
    <mergeCell ref="D58:H58"/>
    <mergeCell ref="D61:H61"/>
    <mergeCell ref="A73:J73"/>
    <mergeCell ref="B75:I75"/>
    <mergeCell ref="D69:E69"/>
    <mergeCell ref="C22:J22"/>
    <mergeCell ref="C23:J23"/>
    <mergeCell ref="C24:J24"/>
    <mergeCell ref="A1:H1"/>
    <mergeCell ref="D46:H46"/>
    <mergeCell ref="D47:H47"/>
    <mergeCell ref="D35:H35"/>
    <mergeCell ref="D36:H36"/>
    <mergeCell ref="A2:J2"/>
    <mergeCell ref="A4:J4"/>
    <mergeCell ref="A17:J17"/>
    <mergeCell ref="A19:J19"/>
    <mergeCell ref="A26:J26"/>
    <mergeCell ref="D29:H29"/>
    <mergeCell ref="D30:H30"/>
    <mergeCell ref="D31:H31"/>
    <mergeCell ref="D32:H32"/>
    <mergeCell ref="B38:J38"/>
    <mergeCell ref="A40:J40"/>
    <mergeCell ref="D42:H42"/>
    <mergeCell ref="D43:H43"/>
    <mergeCell ref="D44:H44"/>
    <mergeCell ref="D45:H45"/>
    <mergeCell ref="P54:T54"/>
    <mergeCell ref="P55:T55"/>
    <mergeCell ref="P56:T56"/>
    <mergeCell ref="P57:T57"/>
    <mergeCell ref="P58:T58"/>
    <mergeCell ref="P61:T61"/>
    <mergeCell ref="D33:H33"/>
    <mergeCell ref="D34:H34"/>
    <mergeCell ref="D28:H28"/>
    <mergeCell ref="B50:I50"/>
    <mergeCell ref="A52:J52"/>
    <mergeCell ref="D54:H54"/>
    <mergeCell ref="D55:H55"/>
    <mergeCell ref="P42:T42"/>
    <mergeCell ref="D59:H59"/>
    <mergeCell ref="D60:H60"/>
    <mergeCell ref="K54:O54"/>
    <mergeCell ref="K55:O55"/>
    <mergeCell ref="K56:O56"/>
    <mergeCell ref="K57:O57"/>
    <mergeCell ref="K61:O61"/>
    <mergeCell ref="K59:O59"/>
    <mergeCell ref="K60:O60"/>
    <mergeCell ref="K58:O5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2:GM84"/>
  <sheetViews>
    <sheetView showGridLines="0" topLeftCell="A48" zoomScale="80" zoomScaleNormal="80" zoomScaleSheetLayoutView="70" zoomScalePageLayoutView="183" workbookViewId="0">
      <selection activeCell="AG48" sqref="AG48"/>
    </sheetView>
  </sheetViews>
  <sheetFormatPr baseColWidth="10" defaultColWidth="10.85546875" defaultRowHeight="12.75"/>
  <cols>
    <col min="1" max="1" width="10.85546875" style="37"/>
    <col min="2" max="2" width="2.140625" style="37" customWidth="1"/>
    <col min="3" max="3" width="3.7109375" style="37" customWidth="1"/>
    <col min="4" max="4" width="34.5703125" style="37" bestFit="1" customWidth="1"/>
    <col min="5" max="5" width="20.85546875" style="37" bestFit="1" customWidth="1"/>
    <col min="6" max="6" width="16.42578125" style="37" bestFit="1" customWidth="1"/>
    <col min="7" max="7" width="21.140625" style="37" bestFit="1" customWidth="1"/>
    <col min="8" max="8" width="13.140625" style="37" bestFit="1" customWidth="1"/>
    <col min="9" max="9" width="13" style="37" bestFit="1" customWidth="1"/>
    <col min="10" max="10" width="11.42578125" style="37" customWidth="1"/>
    <col min="11" max="11" width="13.140625" style="37" bestFit="1" customWidth="1"/>
    <col min="12" max="12" width="17.42578125" style="37" customWidth="1"/>
    <col min="13" max="13" width="14.7109375" style="101" bestFit="1" customWidth="1"/>
    <col min="14" max="16" width="10.42578125" style="37" bestFit="1" customWidth="1"/>
    <col min="17" max="17" width="16.85546875" style="37" customWidth="1"/>
    <col min="18" max="18" width="16.42578125" style="37" customWidth="1"/>
    <col min="19" max="19" width="40.42578125" style="37" customWidth="1"/>
    <col min="20" max="20" width="19.85546875" style="37" customWidth="1"/>
    <col min="21" max="21" width="17.5703125" style="37" customWidth="1"/>
    <col min="22" max="22" width="11.42578125" style="37" customWidth="1"/>
    <col min="23" max="23" width="25.42578125" style="37" customWidth="1"/>
    <col min="24" max="24" width="16" style="37" customWidth="1"/>
    <col min="25" max="25" width="18" style="37" customWidth="1"/>
    <col min="26" max="26" width="28" style="37" customWidth="1"/>
    <col min="27" max="27" width="18.140625" style="37" customWidth="1"/>
    <col min="28" max="28" width="14.7109375" style="37" bestFit="1" customWidth="1"/>
    <col min="29" max="29" width="16.42578125" style="37" bestFit="1" customWidth="1"/>
    <col min="30" max="30" width="21.140625" style="37" bestFit="1" customWidth="1"/>
    <col min="31" max="31" width="10.85546875" style="101" customWidth="1"/>
    <col min="32" max="32" width="10.42578125" style="101" customWidth="1"/>
    <col min="33" max="33" width="21.85546875" style="37" customWidth="1"/>
    <col min="34" max="34" width="28.140625" style="37" bestFit="1" customWidth="1"/>
    <col min="35" max="35" width="17.42578125" style="37" customWidth="1"/>
    <col min="36" max="36" width="21.28515625" style="37" customWidth="1"/>
    <col min="37" max="37" width="28.42578125" style="37" bestFit="1" customWidth="1"/>
    <col min="38" max="38" width="15.28515625" style="37" customWidth="1"/>
    <col min="39" max="39" width="22.5703125" style="37" customWidth="1"/>
    <col min="40" max="40" width="18.140625" style="37" customWidth="1"/>
    <col min="41" max="41" width="18.85546875" style="37" bestFit="1" customWidth="1"/>
    <col min="42" max="42" width="18.140625" style="37" customWidth="1"/>
    <col min="43" max="49" width="3" style="37" customWidth="1"/>
    <col min="50" max="58" width="2" style="37" bestFit="1" customWidth="1"/>
    <col min="59" max="73" width="3" style="37" bestFit="1" customWidth="1"/>
    <col min="74" max="186" width="10.85546875" style="37"/>
    <col min="187" max="187" width="10.85546875" style="37" customWidth="1"/>
    <col min="188" max="188" width="14.140625" style="37" bestFit="1" customWidth="1"/>
    <col min="189" max="193" width="10.85546875" style="37"/>
    <col min="194" max="194" width="10.42578125" style="37" bestFit="1" customWidth="1"/>
    <col min="195" max="195" width="99.140625" style="37" bestFit="1" customWidth="1"/>
    <col min="196" max="16384" width="10.85546875" style="37"/>
  </cols>
  <sheetData>
    <row r="2" spans="3:195" ht="20.25" customHeight="1">
      <c r="C2" s="797" t="s">
        <v>170</v>
      </c>
      <c r="D2" s="798"/>
      <c r="E2" s="798"/>
      <c r="F2" s="798"/>
      <c r="G2" s="798"/>
      <c r="H2" s="798"/>
      <c r="I2" s="798"/>
      <c r="J2" s="798"/>
      <c r="K2" s="798"/>
      <c r="L2" s="798"/>
      <c r="M2" s="798"/>
      <c r="N2" s="798"/>
      <c r="O2" s="798"/>
      <c r="P2" s="798"/>
      <c r="Q2" s="798"/>
      <c r="R2" s="798"/>
      <c r="S2" s="798"/>
      <c r="T2" s="798"/>
      <c r="U2" s="798"/>
      <c r="V2" s="798"/>
    </row>
    <row r="3" spans="3:195" ht="15.75" thickBot="1">
      <c r="C3" s="1" t="s">
        <v>2519</v>
      </c>
      <c r="GF3" s="319"/>
      <c r="GG3" s="319"/>
      <c r="GH3" s="319"/>
      <c r="GI3" s="319"/>
      <c r="GJ3" s="319"/>
      <c r="GK3" s="319"/>
      <c r="GL3" s="319"/>
      <c r="GM3" s="319"/>
    </row>
    <row r="4" spans="3:195">
      <c r="C4" s="38"/>
      <c r="D4" s="39"/>
      <c r="E4" s="39"/>
      <c r="F4" s="39"/>
      <c r="G4" s="39"/>
      <c r="H4" s="39"/>
      <c r="I4" s="39"/>
      <c r="J4" s="39"/>
      <c r="K4" s="39"/>
      <c r="L4" s="39"/>
      <c r="M4" s="102"/>
      <c r="N4" s="39"/>
      <c r="O4" s="39"/>
      <c r="P4" s="39"/>
      <c r="Q4" s="39"/>
      <c r="R4" s="39"/>
      <c r="S4" s="39"/>
      <c r="T4" s="39"/>
      <c r="U4" s="39"/>
      <c r="V4" s="39"/>
      <c r="W4" s="39"/>
      <c r="X4" s="39"/>
      <c r="Y4" s="39"/>
      <c r="Z4" s="39"/>
      <c r="AA4" s="39"/>
      <c r="AB4" s="39"/>
      <c r="AC4" s="39"/>
      <c r="AD4" s="39"/>
      <c r="AE4" s="102"/>
      <c r="AF4" s="102"/>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103"/>
      <c r="GF4" s="319" t="s">
        <v>37</v>
      </c>
      <c r="GG4" s="319"/>
      <c r="GH4" s="319"/>
      <c r="GI4" s="319"/>
      <c r="GJ4" s="319"/>
      <c r="GK4" s="319"/>
      <c r="GL4" s="28" t="s">
        <v>117</v>
      </c>
      <c r="GM4" s="319"/>
    </row>
    <row r="5" spans="3:195" ht="5.25" customHeight="1">
      <c r="C5" s="45"/>
      <c r="M5" s="37"/>
      <c r="AE5" s="37"/>
      <c r="AF5" s="37"/>
      <c r="BV5" s="104"/>
      <c r="GF5" s="319" t="s">
        <v>38</v>
      </c>
      <c r="GG5" s="319"/>
      <c r="GH5" s="319"/>
      <c r="GI5" s="319"/>
      <c r="GJ5" s="319"/>
      <c r="GK5" s="319"/>
      <c r="GL5" s="28" t="s">
        <v>39</v>
      </c>
      <c r="GM5" s="319"/>
    </row>
    <row r="6" spans="3:195" s="106" customFormat="1" ht="27.75" customHeight="1">
      <c r="C6" s="105"/>
      <c r="G6" s="107" t="s">
        <v>237</v>
      </c>
      <c r="I6" s="107" t="s">
        <v>0</v>
      </c>
      <c r="K6" s="107" t="s">
        <v>1</v>
      </c>
      <c r="P6" s="108"/>
      <c r="BV6" s="109"/>
      <c r="GF6" s="321"/>
      <c r="GG6" s="321"/>
      <c r="GH6" s="321"/>
      <c r="GI6" s="321"/>
      <c r="GJ6" s="321"/>
      <c r="GK6" s="321"/>
      <c r="GL6" s="337" t="s">
        <v>40</v>
      </c>
      <c r="GM6" s="321"/>
    </row>
    <row r="7" spans="3:195" s="106" customFormat="1" ht="15">
      <c r="C7" s="105"/>
      <c r="G7" s="100">
        <f>'Formulario de Afiliación'!Y7</f>
        <v>0</v>
      </c>
      <c r="I7" s="110">
        <f>'Formulario de Afiliación'!G7</f>
        <v>0</v>
      </c>
      <c r="K7" s="110">
        <f>'Formulario de Afiliación'!L7</f>
        <v>0</v>
      </c>
      <c r="P7" s="108"/>
      <c r="BV7" s="109"/>
      <c r="GF7" s="321"/>
      <c r="GG7" s="321"/>
      <c r="GH7" s="321"/>
      <c r="GI7" s="321"/>
      <c r="GJ7" s="321"/>
      <c r="GK7" s="321"/>
      <c r="GL7" s="321"/>
      <c r="GM7" s="321"/>
    </row>
    <row r="8" spans="3:195" s="106" customFormat="1">
      <c r="C8" s="105"/>
      <c r="M8" s="111"/>
      <c r="AE8" s="111"/>
      <c r="AF8" s="111"/>
      <c r="BV8" s="109"/>
      <c r="GF8" s="321" t="s">
        <v>26</v>
      </c>
      <c r="GG8" s="321"/>
      <c r="GH8" s="321"/>
      <c r="GI8" s="321"/>
      <c r="GJ8" s="321"/>
      <c r="GK8" s="321"/>
      <c r="GL8" s="337" t="s">
        <v>41</v>
      </c>
      <c r="GM8" s="321"/>
    </row>
    <row r="9" spans="3:195" s="106" customFormat="1">
      <c r="C9" s="105"/>
      <c r="D9" s="112" t="s">
        <v>372</v>
      </c>
      <c r="E9" s="112"/>
      <c r="F9" s="113"/>
      <c r="G9" s="113"/>
      <c r="M9" s="111"/>
      <c r="O9" s="114"/>
      <c r="AE9" s="111"/>
      <c r="AF9" s="111"/>
      <c r="BV9" s="109"/>
      <c r="GF9" s="321" t="s">
        <v>27</v>
      </c>
      <c r="GG9" s="321"/>
      <c r="GH9" s="321"/>
      <c r="GI9" s="321"/>
      <c r="GJ9" s="321"/>
      <c r="GK9" s="321"/>
      <c r="GL9" s="337" t="s">
        <v>2520</v>
      </c>
      <c r="GM9" s="321"/>
    </row>
    <row r="10" spans="3:195" s="106" customFormat="1">
      <c r="C10" s="105"/>
      <c r="D10" s="112"/>
      <c r="E10" s="112"/>
      <c r="F10" s="113"/>
      <c r="G10" s="113"/>
      <c r="M10" s="111"/>
      <c r="O10" s="114"/>
      <c r="AE10" s="111"/>
      <c r="AF10" s="111"/>
      <c r="BV10" s="109"/>
      <c r="GF10" s="321" t="s">
        <v>28</v>
      </c>
      <c r="GG10" s="321"/>
      <c r="GH10" s="321"/>
      <c r="GI10" s="321"/>
      <c r="GJ10" s="321"/>
      <c r="GK10" s="321"/>
      <c r="GL10" s="337" t="s">
        <v>2521</v>
      </c>
      <c r="GM10" s="321"/>
    </row>
    <row r="11" spans="3:195" s="112" customFormat="1" ht="15.75" customHeight="1">
      <c r="C11" s="115"/>
      <c r="D11" s="809" t="s">
        <v>373</v>
      </c>
      <c r="E11" s="810"/>
      <c r="F11" s="810"/>
      <c r="G11" s="810"/>
      <c r="H11" s="810"/>
      <c r="I11" s="810"/>
      <c r="J11" s="811"/>
      <c r="K11" s="108"/>
      <c r="L11" s="812" t="s">
        <v>374</v>
      </c>
      <c r="M11" s="813"/>
      <c r="N11" s="813"/>
      <c r="O11" s="813"/>
      <c r="P11" s="813"/>
      <c r="Q11" s="814"/>
      <c r="AE11" s="108"/>
      <c r="AF11" s="108"/>
      <c r="BV11" s="116"/>
      <c r="GF11" s="322" t="s">
        <v>29</v>
      </c>
      <c r="GG11" s="322"/>
      <c r="GH11" s="322"/>
      <c r="GI11" s="322"/>
      <c r="GJ11" s="322"/>
      <c r="GK11" s="322"/>
      <c r="GL11" s="337" t="s">
        <v>42</v>
      </c>
      <c r="GM11" s="322"/>
    </row>
    <row r="12" spans="3:195" s="106" customFormat="1">
      <c r="C12" s="105"/>
      <c r="D12" s="815" t="s">
        <v>375</v>
      </c>
      <c r="E12" s="816"/>
      <c r="F12" s="313">
        <f>+'Formulario de Afiliación'!H21</f>
        <v>0</v>
      </c>
      <c r="G12" s="314" t="s">
        <v>229</v>
      </c>
      <c r="H12" s="817">
        <f>+'Formulario de Afiliación'!M21</f>
        <v>0</v>
      </c>
      <c r="I12" s="817"/>
      <c r="J12" s="818"/>
      <c r="K12" s="111"/>
      <c r="L12" s="118" t="s">
        <v>376</v>
      </c>
      <c r="M12" s="119" t="str">
        <f>+'Formulario de Afiliación'!K23</f>
        <v>PRIMER APELLIDO</v>
      </c>
      <c r="N12" s="805" t="s">
        <v>377</v>
      </c>
      <c r="O12" s="805"/>
      <c r="P12" s="805"/>
      <c r="Q12" s="120" t="str">
        <f>+'Formulario de Afiliación'!V23</f>
        <v>SEGUNDO APELLIDO</v>
      </c>
      <c r="AE12" s="111"/>
      <c r="AF12" s="111"/>
      <c r="BV12" s="109"/>
      <c r="GF12" s="321" t="s">
        <v>30</v>
      </c>
      <c r="GG12" s="321"/>
      <c r="GH12" s="321"/>
      <c r="GI12" s="321"/>
      <c r="GJ12" s="321"/>
      <c r="GK12" s="321"/>
      <c r="GL12" s="337"/>
      <c r="GM12" s="339" t="s">
        <v>43</v>
      </c>
    </row>
    <row r="13" spans="3:195" s="106" customFormat="1">
      <c r="C13" s="105"/>
      <c r="D13" s="799" t="s">
        <v>378</v>
      </c>
      <c r="E13" s="800"/>
      <c r="F13" s="801">
        <f>+'Formulario de Afiliación'!H22</f>
        <v>0</v>
      </c>
      <c r="G13" s="802"/>
      <c r="H13" s="310" t="s">
        <v>45</v>
      </c>
      <c r="I13" s="803">
        <f>+'Formulario de Afiliación'!AS22</f>
        <v>0</v>
      </c>
      <c r="J13" s="804"/>
      <c r="K13" s="311"/>
      <c r="L13" s="118" t="s">
        <v>379</v>
      </c>
      <c r="M13" s="119" t="str">
        <f>+'Formulario de Afiliación'!AH23</f>
        <v>PRIMER NOMBRE</v>
      </c>
      <c r="N13" s="805" t="s">
        <v>380</v>
      </c>
      <c r="O13" s="805"/>
      <c r="P13" s="805"/>
      <c r="Q13" s="120" t="str">
        <f>+'Formulario de Afiliación'!AR23</f>
        <v>SEGUNDO NOMBRE</v>
      </c>
      <c r="AE13" s="111"/>
      <c r="AF13" s="111"/>
      <c r="BV13" s="109"/>
      <c r="GF13" s="321"/>
      <c r="GG13" s="321"/>
      <c r="GH13" s="321"/>
      <c r="GI13" s="321"/>
      <c r="GJ13" s="321"/>
      <c r="GK13" s="321"/>
      <c r="GL13" s="322"/>
      <c r="GM13" s="339" t="s">
        <v>46</v>
      </c>
    </row>
    <row r="14" spans="3:195" s="106" customFormat="1" ht="15" customHeight="1">
      <c r="C14" s="105"/>
      <c r="D14" s="806" t="s">
        <v>381</v>
      </c>
      <c r="E14" s="807"/>
      <c r="F14" s="801">
        <f>+'Formulario de Afiliación'!U20</f>
        <v>0</v>
      </c>
      <c r="G14" s="808"/>
      <c r="H14" s="832" t="s">
        <v>382</v>
      </c>
      <c r="I14" s="819">
        <f>+'Formulario de Afiliación'!T22</f>
        <v>0</v>
      </c>
      <c r="J14" s="820"/>
      <c r="L14" s="118" t="s">
        <v>236</v>
      </c>
      <c r="M14" s="122">
        <f>+'Formulario de Afiliación'!H24</f>
        <v>0</v>
      </c>
      <c r="N14" s="805" t="s">
        <v>383</v>
      </c>
      <c r="O14" s="805"/>
      <c r="P14" s="805"/>
      <c r="Q14" s="228">
        <f>+'Formulario de Afiliación'!P24</f>
        <v>0</v>
      </c>
      <c r="AE14" s="111"/>
      <c r="AF14" s="111"/>
      <c r="BV14" s="109"/>
      <c r="GF14" s="321" t="s">
        <v>23</v>
      </c>
      <c r="GG14" s="321"/>
      <c r="GH14" s="321"/>
      <c r="GI14" s="321"/>
      <c r="GJ14" s="321"/>
      <c r="GK14" s="321"/>
      <c r="GL14" s="338">
        <v>1</v>
      </c>
      <c r="GM14" s="339" t="s">
        <v>47</v>
      </c>
    </row>
    <row r="15" spans="3:195" s="106" customFormat="1" ht="12" customHeight="1">
      <c r="C15" s="105"/>
      <c r="D15" s="806" t="s">
        <v>384</v>
      </c>
      <c r="E15" s="807"/>
      <c r="F15" s="824">
        <f>+'Formulario de Afiliación'!AN20</f>
        <v>0</v>
      </c>
      <c r="G15" s="804"/>
      <c r="H15" s="833"/>
      <c r="I15" s="821"/>
      <c r="J15" s="822"/>
      <c r="K15" s="312"/>
      <c r="L15" s="118" t="s">
        <v>385</v>
      </c>
      <c r="M15" s="825">
        <f>+'Formulario de Afiliación'!AA24</f>
        <v>0</v>
      </c>
      <c r="N15" s="825"/>
      <c r="O15" s="825"/>
      <c r="P15" s="825"/>
      <c r="Q15" s="825"/>
      <c r="AE15" s="111"/>
      <c r="AF15" s="111"/>
      <c r="BV15" s="109"/>
      <c r="GF15" s="321" t="s">
        <v>22</v>
      </c>
      <c r="GG15" s="321"/>
      <c r="GH15" s="321"/>
      <c r="GI15" s="321"/>
      <c r="GJ15" s="321"/>
      <c r="GK15" s="321"/>
      <c r="GL15" s="338">
        <v>2</v>
      </c>
      <c r="GM15" s="339" t="s">
        <v>48</v>
      </c>
    </row>
    <row r="16" spans="3:195" s="106" customFormat="1">
      <c r="C16" s="105"/>
      <c r="D16" s="826" t="s">
        <v>386</v>
      </c>
      <c r="E16" s="827"/>
      <c r="F16" s="828">
        <f>+'Formulario de Afiliación'!AN21</f>
        <v>0</v>
      </c>
      <c r="G16" s="829"/>
      <c r="H16" s="829"/>
      <c r="I16" s="829"/>
      <c r="J16" s="830"/>
      <c r="K16" s="111"/>
      <c r="M16" s="111"/>
      <c r="P16" s="111"/>
      <c r="AE16" s="111"/>
      <c r="AF16" s="111"/>
      <c r="BV16" s="109"/>
      <c r="GF16" s="321"/>
      <c r="GG16" s="321"/>
      <c r="GH16" s="321"/>
      <c r="GI16" s="321"/>
      <c r="GJ16" s="321"/>
      <c r="GK16" s="321"/>
      <c r="GL16" s="338">
        <v>18</v>
      </c>
      <c r="GM16" s="339" t="s">
        <v>49</v>
      </c>
    </row>
    <row r="17" spans="3:195" s="106" customFormat="1">
      <c r="C17" s="105"/>
      <c r="M17" s="111"/>
      <c r="AE17" s="111"/>
      <c r="AF17" s="111"/>
      <c r="BV17" s="109"/>
      <c r="GF17" s="321" t="s">
        <v>51</v>
      </c>
      <c r="GG17" s="321"/>
      <c r="GH17" s="321"/>
      <c r="GI17" s="321"/>
      <c r="GJ17" s="321"/>
      <c r="GK17" s="321"/>
      <c r="GL17" s="338">
        <v>22</v>
      </c>
      <c r="GM17" s="339" t="s">
        <v>50</v>
      </c>
    </row>
    <row r="18" spans="3:195">
      <c r="C18" s="45"/>
      <c r="D18" s="831" t="s">
        <v>387</v>
      </c>
      <c r="E18" s="831"/>
      <c r="F18" s="831"/>
      <c r="G18" s="831"/>
      <c r="BV18" s="104"/>
      <c r="GF18" s="319" t="s">
        <v>53</v>
      </c>
      <c r="GG18" s="319"/>
      <c r="GH18" s="319"/>
      <c r="GI18" s="319"/>
      <c r="GJ18" s="319"/>
      <c r="GK18" s="319"/>
      <c r="GL18" s="338">
        <v>30</v>
      </c>
      <c r="GM18" s="341" t="s">
        <v>52</v>
      </c>
    </row>
    <row r="19" spans="3:195" ht="14.25">
      <c r="C19" s="45"/>
      <c r="D19" s="123"/>
      <c r="E19" s="123"/>
      <c r="F19" s="123"/>
      <c r="G19" s="123"/>
      <c r="BV19" s="104"/>
      <c r="GF19" s="456" t="s">
        <v>2569</v>
      </c>
      <c r="GG19" s="319"/>
      <c r="GH19" s="319"/>
      <c r="GI19" s="319"/>
      <c r="GJ19" s="319"/>
      <c r="GK19" s="319"/>
      <c r="GL19" s="338">
        <v>31</v>
      </c>
      <c r="GM19" s="341"/>
    </row>
    <row r="20" spans="3:195" ht="14.25">
      <c r="C20" s="45"/>
      <c r="D20" s="785" t="s">
        <v>388</v>
      </c>
      <c r="E20" s="785"/>
      <c r="F20" s="785"/>
      <c r="G20" s="785"/>
      <c r="H20" s="785"/>
      <c r="I20" s="785"/>
      <c r="J20" s="785"/>
      <c r="K20" s="785"/>
      <c r="L20" s="785"/>
      <c r="M20" s="785"/>
      <c r="N20" s="785"/>
      <c r="O20" s="785"/>
      <c r="P20" s="785"/>
      <c r="Q20" s="785"/>
      <c r="R20" s="785"/>
      <c r="S20" s="785"/>
      <c r="T20" s="785"/>
      <c r="U20" s="785"/>
      <c r="V20" s="785"/>
      <c r="W20" s="785"/>
      <c r="X20" s="785"/>
      <c r="Y20" s="785"/>
      <c r="Z20" s="785"/>
      <c r="AA20" s="785"/>
      <c r="AB20" s="785"/>
      <c r="AC20" s="785"/>
      <c r="AD20" s="785"/>
      <c r="AE20" s="785"/>
      <c r="AF20" s="785"/>
      <c r="AG20" s="785"/>
      <c r="AH20" s="785"/>
      <c r="AI20" s="785"/>
      <c r="AJ20" s="785"/>
      <c r="AK20" s="785"/>
      <c r="AL20" s="785"/>
      <c r="BV20" s="104"/>
      <c r="GF20" s="456" t="s">
        <v>2570</v>
      </c>
      <c r="GG20" s="319"/>
      <c r="GH20" s="319"/>
      <c r="GI20" s="319"/>
      <c r="GJ20" s="319"/>
      <c r="GK20" s="319"/>
      <c r="GL20" s="340">
        <v>32</v>
      </c>
      <c r="GM20" s="341"/>
    </row>
    <row r="21" spans="3:195" ht="14.25">
      <c r="C21" s="45"/>
      <c r="D21" s="788" t="s">
        <v>189</v>
      </c>
      <c r="E21" s="788"/>
      <c r="F21" s="788"/>
      <c r="G21" s="788"/>
      <c r="H21" s="788"/>
      <c r="I21" s="788"/>
      <c r="J21" s="788"/>
      <c r="K21" s="788"/>
      <c r="L21" s="788"/>
      <c r="M21" s="788"/>
      <c r="N21" s="788"/>
      <c r="O21" s="788"/>
      <c r="P21" s="788"/>
      <c r="Q21" s="788"/>
      <c r="R21" s="788"/>
      <c r="S21" s="788"/>
      <c r="T21" s="788"/>
      <c r="U21" s="788"/>
      <c r="V21" s="788"/>
      <c r="W21" s="788"/>
      <c r="X21" s="788"/>
      <c r="Y21" s="788"/>
      <c r="Z21" s="788"/>
      <c r="AA21" s="788"/>
      <c r="AB21" s="788"/>
      <c r="AC21" s="788"/>
      <c r="AD21" s="788"/>
      <c r="AE21" s="788"/>
      <c r="AF21" s="788"/>
      <c r="AG21" s="788"/>
      <c r="AH21" s="788"/>
      <c r="AI21" s="788"/>
      <c r="AJ21" s="788"/>
      <c r="AK21" s="788"/>
      <c r="AL21" s="788"/>
      <c r="AM21" s="239"/>
      <c r="BV21" s="104"/>
      <c r="GF21" s="456" t="s">
        <v>2587</v>
      </c>
      <c r="GG21" s="319"/>
      <c r="GH21" s="319"/>
      <c r="GI21" s="319"/>
      <c r="GJ21" s="319"/>
      <c r="GK21" s="319"/>
      <c r="GL21" s="340"/>
      <c r="GM21" s="341" t="s">
        <v>54</v>
      </c>
    </row>
    <row r="22" spans="3:195" s="126" customFormat="1" ht="22.5" customHeight="1">
      <c r="C22" s="124"/>
      <c r="D22" s="792" t="s">
        <v>221</v>
      </c>
      <c r="E22" s="792" t="s">
        <v>225</v>
      </c>
      <c r="F22" s="792" t="s">
        <v>389</v>
      </c>
      <c r="G22" s="792"/>
      <c r="H22" s="792"/>
      <c r="I22" s="792" t="s">
        <v>222</v>
      </c>
      <c r="J22" s="792"/>
      <c r="K22" s="823"/>
      <c r="L22" s="823"/>
      <c r="M22" s="792" t="s">
        <v>135</v>
      </c>
      <c r="N22" s="834" t="s">
        <v>44</v>
      </c>
      <c r="O22" s="835"/>
      <c r="P22" s="834" t="s">
        <v>56</v>
      </c>
      <c r="Q22" s="835"/>
      <c r="R22" s="792" t="s">
        <v>57</v>
      </c>
      <c r="S22" s="792" t="s">
        <v>58</v>
      </c>
      <c r="T22" s="432"/>
      <c r="U22" s="792" t="s">
        <v>59</v>
      </c>
      <c r="V22" s="834" t="s">
        <v>20</v>
      </c>
      <c r="W22" s="838"/>
      <c r="X22" s="835"/>
      <c r="Y22" s="840" t="s">
        <v>190</v>
      </c>
      <c r="Z22" s="841"/>
      <c r="AA22" s="841"/>
      <c r="AB22" s="841"/>
      <c r="AC22" s="841"/>
      <c r="AD22" s="841"/>
      <c r="AE22" s="841"/>
      <c r="AF22" s="841"/>
      <c r="AG22" s="841"/>
      <c r="AH22" s="845" t="s">
        <v>247</v>
      </c>
      <c r="AI22" s="846"/>
      <c r="AJ22" s="845" t="s">
        <v>249</v>
      </c>
      <c r="AK22" s="846"/>
      <c r="AL22" s="847"/>
      <c r="AM22" s="125"/>
      <c r="AN22" s="125"/>
      <c r="AO22" s="125"/>
      <c r="BV22" s="127"/>
      <c r="GF22" s="319"/>
      <c r="GG22" s="323"/>
      <c r="GH22" s="323"/>
      <c r="GI22" s="323"/>
      <c r="GJ22" s="323"/>
      <c r="GK22" s="323"/>
      <c r="GL22" s="340"/>
      <c r="GM22" s="341" t="s">
        <v>55</v>
      </c>
    </row>
    <row r="23" spans="3:195" ht="24" customHeight="1">
      <c r="C23" s="45"/>
      <c r="D23" s="792"/>
      <c r="E23" s="792"/>
      <c r="F23" s="792"/>
      <c r="G23" s="792"/>
      <c r="H23" s="792"/>
      <c r="I23" s="792"/>
      <c r="J23" s="792"/>
      <c r="K23" s="823"/>
      <c r="L23" s="823"/>
      <c r="M23" s="792"/>
      <c r="N23" s="836"/>
      <c r="O23" s="837"/>
      <c r="P23" s="836"/>
      <c r="Q23" s="837"/>
      <c r="R23" s="792"/>
      <c r="S23" s="792"/>
      <c r="T23" s="432"/>
      <c r="U23" s="792"/>
      <c r="V23" s="836"/>
      <c r="W23" s="839"/>
      <c r="X23" s="837"/>
      <c r="Y23" s="128" t="s">
        <v>134</v>
      </c>
      <c r="Z23" s="128" t="s">
        <v>231</v>
      </c>
      <c r="AA23" s="128" t="s">
        <v>16</v>
      </c>
      <c r="AB23" s="128" t="s">
        <v>17</v>
      </c>
      <c r="AC23" s="128" t="s">
        <v>230</v>
      </c>
      <c r="AD23" s="128" t="s">
        <v>232</v>
      </c>
      <c r="AE23" s="848" t="s">
        <v>20</v>
      </c>
      <c r="AF23" s="849"/>
      <c r="AG23" s="849"/>
      <c r="AH23" s="793" t="s">
        <v>233</v>
      </c>
      <c r="AI23" s="793"/>
      <c r="AJ23" s="793" t="s">
        <v>234</v>
      </c>
      <c r="AK23" s="793"/>
      <c r="AL23" s="128" t="s">
        <v>235</v>
      </c>
      <c r="AM23" s="125"/>
      <c r="AN23" s="125"/>
      <c r="AO23" s="125"/>
      <c r="BV23" s="104"/>
      <c r="GF23" s="323"/>
      <c r="GG23" s="319"/>
      <c r="GH23" s="319"/>
      <c r="GI23" s="319"/>
      <c r="GJ23" s="319"/>
      <c r="GK23" s="319"/>
      <c r="GL23" s="340">
        <v>44</v>
      </c>
      <c r="GM23" s="341" t="s">
        <v>60</v>
      </c>
    </row>
    <row r="24" spans="3:195" s="136" customFormat="1">
      <c r="C24" s="129"/>
      <c r="D24" s="130">
        <v>1</v>
      </c>
      <c r="E24" s="131"/>
      <c r="F24" s="842"/>
      <c r="G24" s="842"/>
      <c r="H24" s="842"/>
      <c r="I24" s="843"/>
      <c r="J24" s="843"/>
      <c r="K24" s="843" t="e">
        <f>+VLOOKUP(I24,'Listado Actividades Economicas'!$B$4:$F$1108,5,0)</f>
        <v>#N/A</v>
      </c>
      <c r="L24" s="843"/>
      <c r="M24" s="132" t="str">
        <f>MID(I24,1,1)</f>
        <v/>
      </c>
      <c r="N24" s="844"/>
      <c r="O24" s="795"/>
      <c r="P24" s="844"/>
      <c r="Q24" s="795"/>
      <c r="R24" s="131"/>
      <c r="S24" s="131"/>
      <c r="T24" s="131"/>
      <c r="U24" s="131"/>
      <c r="V24" s="844"/>
      <c r="W24" s="794"/>
      <c r="X24" s="795"/>
      <c r="Y24" s="131"/>
      <c r="Z24" s="131"/>
      <c r="AA24" s="131"/>
      <c r="AB24" s="131"/>
      <c r="AC24" s="131"/>
      <c r="AD24" s="235"/>
      <c r="AE24" s="844"/>
      <c r="AF24" s="794"/>
      <c r="AG24" s="794"/>
      <c r="AH24" s="860"/>
      <c r="AI24" s="860"/>
      <c r="AJ24" s="842"/>
      <c r="AK24" s="842"/>
      <c r="AL24" s="133"/>
      <c r="AM24" s="134"/>
      <c r="AN24" s="134"/>
      <c r="AO24" s="134"/>
      <c r="AP24" s="135"/>
      <c r="AQ24" s="135"/>
      <c r="BV24" s="137"/>
      <c r="GF24" s="319" t="s">
        <v>61</v>
      </c>
      <c r="GG24" s="320"/>
      <c r="GH24" s="320"/>
      <c r="GI24" s="320"/>
      <c r="GJ24" s="320"/>
      <c r="GK24" s="320"/>
      <c r="GL24" s="340">
        <v>45</v>
      </c>
      <c r="GM24" s="343" t="s">
        <v>62</v>
      </c>
    </row>
    <row r="25" spans="3:195" s="136" customFormat="1">
      <c r="C25" s="129"/>
      <c r="D25" s="130">
        <v>2</v>
      </c>
      <c r="E25" s="131"/>
      <c r="F25" s="842"/>
      <c r="G25" s="842"/>
      <c r="H25" s="842"/>
      <c r="I25" s="843"/>
      <c r="J25" s="843"/>
      <c r="K25" s="843" t="e">
        <f>+VLOOKUP(I25,'Listado Actividades Economicas'!$B$4:$F$1108,5,0)</f>
        <v>#N/A</v>
      </c>
      <c r="L25" s="843"/>
      <c r="M25" s="132" t="str">
        <f>MID(I25,1,1)</f>
        <v/>
      </c>
      <c r="N25" s="844"/>
      <c r="O25" s="795"/>
      <c r="P25" s="844"/>
      <c r="Q25" s="795"/>
      <c r="R25" s="131"/>
      <c r="S25" s="131"/>
      <c r="T25" s="131"/>
      <c r="U25" s="131"/>
      <c r="V25" s="844"/>
      <c r="W25" s="794"/>
      <c r="X25" s="795"/>
      <c r="Y25" s="131"/>
      <c r="Z25" s="131"/>
      <c r="AA25" s="131"/>
      <c r="AB25" s="131"/>
      <c r="AC25" s="131"/>
      <c r="AD25" s="131"/>
      <c r="AE25" s="844"/>
      <c r="AF25" s="794"/>
      <c r="AG25" s="794"/>
      <c r="AH25" s="860"/>
      <c r="AI25" s="860"/>
      <c r="AJ25" s="842"/>
      <c r="AK25" s="842"/>
      <c r="AL25" s="133"/>
      <c r="AM25" s="134"/>
      <c r="AN25" s="134"/>
      <c r="AO25" s="134"/>
      <c r="AP25" s="135"/>
      <c r="AQ25" s="135"/>
      <c r="BV25" s="137"/>
      <c r="GF25" s="320" t="s">
        <v>67</v>
      </c>
      <c r="GG25" s="320"/>
      <c r="GH25" s="320"/>
      <c r="GI25" s="320"/>
      <c r="GJ25" s="320"/>
      <c r="GK25" s="320"/>
      <c r="GL25" s="340">
        <v>47</v>
      </c>
      <c r="GM25" s="343" t="s">
        <v>64</v>
      </c>
    </row>
    <row r="26" spans="3:195" s="136" customFormat="1">
      <c r="C26" s="129"/>
      <c r="D26" s="130">
        <v>3</v>
      </c>
      <c r="E26" s="131"/>
      <c r="F26" s="842"/>
      <c r="G26" s="842"/>
      <c r="H26" s="842"/>
      <c r="I26" s="843"/>
      <c r="J26" s="843"/>
      <c r="K26" s="843" t="e">
        <f>+VLOOKUP(I26,'Listado Actividades Economicas'!$B$4:$F$1108,5,0)</f>
        <v>#N/A</v>
      </c>
      <c r="L26" s="843"/>
      <c r="M26" s="132" t="str">
        <f>MID(I26,1,1)</f>
        <v/>
      </c>
      <c r="N26" s="844"/>
      <c r="O26" s="795"/>
      <c r="P26" s="844"/>
      <c r="Q26" s="795"/>
      <c r="R26" s="131"/>
      <c r="S26" s="131"/>
      <c r="T26" s="131"/>
      <c r="U26" s="131"/>
      <c r="V26" s="844"/>
      <c r="W26" s="794"/>
      <c r="X26" s="795"/>
      <c r="Y26" s="131"/>
      <c r="Z26" s="131"/>
      <c r="AA26" s="131"/>
      <c r="AB26" s="131"/>
      <c r="AC26" s="131"/>
      <c r="AD26" s="131"/>
      <c r="AE26" s="844"/>
      <c r="AF26" s="794"/>
      <c r="AG26" s="794"/>
      <c r="AH26" s="860"/>
      <c r="AI26" s="860"/>
      <c r="AJ26" s="842"/>
      <c r="AK26" s="842"/>
      <c r="AL26" s="133"/>
      <c r="AM26" s="134"/>
      <c r="AN26" s="134"/>
      <c r="AO26" s="134"/>
      <c r="AP26" s="135"/>
      <c r="AQ26" s="135"/>
      <c r="BV26" s="137"/>
      <c r="GF26" s="320" t="s">
        <v>63</v>
      </c>
      <c r="GG26" s="320"/>
      <c r="GH26" s="320"/>
      <c r="GI26" s="320"/>
      <c r="GJ26" s="320"/>
      <c r="GK26" s="320"/>
      <c r="GL26" s="342">
        <v>51</v>
      </c>
      <c r="GM26" s="320" t="s">
        <v>66</v>
      </c>
    </row>
    <row r="27" spans="3:195" s="136" customFormat="1">
      <c r="C27" s="129"/>
      <c r="D27" s="130">
        <v>4</v>
      </c>
      <c r="E27" s="131"/>
      <c r="F27" s="842"/>
      <c r="G27" s="842"/>
      <c r="H27" s="842"/>
      <c r="I27" s="843"/>
      <c r="J27" s="843"/>
      <c r="K27" s="843" t="e">
        <f>+VLOOKUP(I27,'Listado Actividades Economicas'!$B$4:$F$1108,5,0)</f>
        <v>#N/A</v>
      </c>
      <c r="L27" s="843"/>
      <c r="M27" s="153" t="str">
        <f>MID(I27,1,1)</f>
        <v/>
      </c>
      <c r="N27" s="844"/>
      <c r="O27" s="795"/>
      <c r="P27" s="844"/>
      <c r="Q27" s="795"/>
      <c r="R27" s="131"/>
      <c r="S27" s="131"/>
      <c r="T27" s="131"/>
      <c r="U27" s="131"/>
      <c r="V27" s="844"/>
      <c r="W27" s="794"/>
      <c r="X27" s="795"/>
      <c r="Y27" s="131"/>
      <c r="Z27" s="131"/>
      <c r="AA27" s="131"/>
      <c r="AB27" s="131"/>
      <c r="AC27" s="131"/>
      <c r="AD27" s="131"/>
      <c r="AE27" s="844"/>
      <c r="AF27" s="794"/>
      <c r="AG27" s="794"/>
      <c r="AH27" s="860"/>
      <c r="AI27" s="860"/>
      <c r="AJ27" s="842"/>
      <c r="AK27" s="842"/>
      <c r="AL27" s="133"/>
      <c r="AM27" s="134"/>
      <c r="AN27" s="134"/>
      <c r="AO27" s="134"/>
      <c r="AP27" s="135"/>
      <c r="AQ27" s="135"/>
      <c r="BV27" s="137"/>
      <c r="GF27" s="320" t="s">
        <v>65</v>
      </c>
      <c r="GG27" s="320"/>
      <c r="GH27" s="320"/>
      <c r="GI27" s="320"/>
      <c r="GJ27" s="320"/>
      <c r="GK27" s="320"/>
      <c r="GL27" s="342">
        <v>55</v>
      </c>
      <c r="GM27" s="320" t="s">
        <v>68</v>
      </c>
    </row>
    <row r="28" spans="3:195" s="136" customFormat="1">
      <c r="C28" s="129"/>
      <c r="D28" s="130">
        <v>5</v>
      </c>
      <c r="E28" s="131"/>
      <c r="F28" s="842"/>
      <c r="G28" s="842"/>
      <c r="H28" s="842"/>
      <c r="I28" s="843"/>
      <c r="J28" s="843"/>
      <c r="K28" s="843" t="e">
        <f>+VLOOKUP(I28,'Listado Actividades Economicas'!$B$4:$F$1108,5,0)</f>
        <v>#N/A</v>
      </c>
      <c r="L28" s="843"/>
      <c r="M28" s="153" t="str">
        <f>MID(I28,1,1)</f>
        <v/>
      </c>
      <c r="N28" s="794"/>
      <c r="O28" s="795"/>
      <c r="P28" s="844"/>
      <c r="Q28" s="795"/>
      <c r="R28" s="131"/>
      <c r="S28" s="131"/>
      <c r="T28" s="131"/>
      <c r="U28" s="131"/>
      <c r="V28" s="844"/>
      <c r="W28" s="794"/>
      <c r="X28" s="795"/>
      <c r="Y28" s="131"/>
      <c r="Z28" s="131"/>
      <c r="AA28" s="131"/>
      <c r="AB28" s="131"/>
      <c r="AC28" s="131"/>
      <c r="AD28" s="131"/>
      <c r="AE28" s="844"/>
      <c r="AF28" s="794"/>
      <c r="AG28" s="794"/>
      <c r="AH28" s="860"/>
      <c r="AI28" s="860"/>
      <c r="AJ28" s="842"/>
      <c r="AK28" s="842"/>
      <c r="AL28" s="133"/>
      <c r="AM28" s="134"/>
      <c r="AN28" s="134"/>
      <c r="AO28" s="134"/>
      <c r="AP28" s="135"/>
      <c r="AQ28" s="135"/>
      <c r="BV28" s="137"/>
      <c r="GF28" s="320" t="s">
        <v>70</v>
      </c>
      <c r="GG28" s="320"/>
      <c r="GH28" s="320"/>
      <c r="GI28" s="320"/>
      <c r="GJ28" s="320"/>
      <c r="GK28" s="320"/>
      <c r="GL28" s="344">
        <v>20</v>
      </c>
      <c r="GM28" s="320"/>
    </row>
    <row r="29" spans="3:195" s="136" customFormat="1">
      <c r="C29" s="129"/>
      <c r="D29" s="140"/>
      <c r="E29" s="135"/>
      <c r="F29" s="135"/>
      <c r="G29" s="135"/>
      <c r="H29" s="135"/>
      <c r="I29" s="141"/>
      <c r="J29" s="141"/>
      <c r="K29" s="141"/>
      <c r="L29" s="141"/>
      <c r="M29" s="143"/>
      <c r="N29" s="135"/>
      <c r="O29" s="135"/>
      <c r="P29" s="135"/>
      <c r="Q29" s="135"/>
      <c r="R29" s="135"/>
      <c r="S29" s="135"/>
      <c r="T29" s="135"/>
      <c r="U29" s="135"/>
      <c r="V29" s="135"/>
      <c r="W29" s="135"/>
      <c r="X29" s="135"/>
      <c r="Y29" s="135"/>
      <c r="Z29" s="135"/>
      <c r="AA29" s="135"/>
      <c r="AB29" s="135"/>
      <c r="AC29" s="135"/>
      <c r="AD29" s="135"/>
      <c r="AE29" s="135"/>
      <c r="AF29" s="135"/>
      <c r="AG29" s="135"/>
      <c r="AH29" s="143"/>
      <c r="AI29" s="143"/>
      <c r="AJ29" s="135"/>
      <c r="AK29" s="135"/>
      <c r="AL29" s="144"/>
      <c r="AM29" s="134"/>
      <c r="AN29" s="134"/>
      <c r="AO29" s="134"/>
      <c r="AP29" s="135"/>
      <c r="AQ29" s="135"/>
      <c r="BV29" s="137"/>
      <c r="GF29" s="319" t="s">
        <v>648</v>
      </c>
      <c r="GG29" s="320"/>
      <c r="GH29" s="320"/>
      <c r="GI29" s="320"/>
      <c r="GJ29" s="320"/>
      <c r="GK29" s="320"/>
      <c r="GL29" s="344">
        <v>21</v>
      </c>
      <c r="GM29" s="320"/>
    </row>
    <row r="30" spans="3:195">
      <c r="C30" s="45"/>
      <c r="D30" s="786" t="s">
        <v>223</v>
      </c>
      <c r="E30" s="786"/>
      <c r="F30" s="786"/>
      <c r="G30" s="786"/>
      <c r="H30" s="786"/>
      <c r="I30" s="786"/>
      <c r="J30" s="786"/>
      <c r="K30" s="786"/>
      <c r="L30" s="786"/>
      <c r="M30" s="786"/>
      <c r="N30" s="786"/>
      <c r="O30" s="786"/>
      <c r="P30" s="786"/>
      <c r="Q30" s="786"/>
      <c r="R30" s="786"/>
      <c r="S30" s="786"/>
      <c r="T30" s="786"/>
      <c r="U30" s="786"/>
      <c r="V30" s="786"/>
      <c r="W30" s="786"/>
      <c r="X30" s="786"/>
      <c r="Y30" s="786"/>
      <c r="Z30" s="786"/>
      <c r="AA30" s="786"/>
      <c r="AB30" s="786"/>
      <c r="AC30" s="786"/>
      <c r="AD30" s="786"/>
      <c r="AE30" s="786"/>
      <c r="AF30" s="786"/>
      <c r="AG30" s="786"/>
      <c r="AH30" s="786"/>
      <c r="AI30" s="786"/>
      <c r="AJ30" s="785">
        <f>SUM(AJ24:AK29)</f>
        <v>0</v>
      </c>
      <c r="AK30" s="785"/>
      <c r="AL30" s="145">
        <f>SUM(AL24:AL29)</f>
        <v>0</v>
      </c>
      <c r="AM30" s="146"/>
      <c r="AN30" s="146"/>
      <c r="AO30" s="146"/>
      <c r="AP30" s="147"/>
      <c r="AQ30" s="147"/>
      <c r="BV30" s="104"/>
      <c r="GF30" s="319" t="s">
        <v>72</v>
      </c>
      <c r="GG30" s="319"/>
      <c r="GH30" s="319"/>
      <c r="GI30" s="319"/>
      <c r="GJ30" s="319"/>
      <c r="GK30" s="319"/>
      <c r="GL30" s="320"/>
      <c r="GM30" s="319"/>
    </row>
    <row r="31" spans="3:195" ht="19.149999999999999" customHeight="1">
      <c r="C31" s="45"/>
      <c r="D31" s="239"/>
      <c r="E31" s="239"/>
      <c r="M31" s="141"/>
      <c r="O31" s="864"/>
      <c r="P31" s="864"/>
      <c r="Q31" s="864"/>
      <c r="R31" s="864"/>
      <c r="T31" s="477"/>
      <c r="BV31" s="104"/>
      <c r="GF31" s="320" t="s">
        <v>69</v>
      </c>
      <c r="GG31" s="319"/>
      <c r="GH31" s="319"/>
      <c r="GI31" s="319"/>
      <c r="GJ31" s="319"/>
      <c r="GK31" s="319"/>
      <c r="GL31" s="320" t="s">
        <v>633</v>
      </c>
      <c r="GM31" s="319"/>
    </row>
    <row r="32" spans="3:195" ht="13.9" customHeight="1">
      <c r="C32" s="45"/>
      <c r="M32" s="141"/>
      <c r="O32" s="864"/>
      <c r="P32" s="864"/>
      <c r="Q32" s="864"/>
      <c r="R32" s="864"/>
      <c r="T32" s="147"/>
      <c r="BV32" s="104"/>
      <c r="GF32" s="320" t="s">
        <v>71</v>
      </c>
      <c r="GG32" s="319"/>
      <c r="GH32" s="319"/>
      <c r="GI32" s="319"/>
      <c r="GJ32" s="319"/>
      <c r="GK32" s="319"/>
      <c r="GL32" s="319" t="s">
        <v>634</v>
      </c>
      <c r="GM32" s="319"/>
    </row>
    <row r="33" spans="3:195">
      <c r="C33" s="45"/>
      <c r="D33" s="147" t="s">
        <v>390</v>
      </c>
      <c r="M33" s="141"/>
      <c r="O33" s="864"/>
      <c r="P33" s="864"/>
      <c r="Q33" s="864"/>
      <c r="R33" s="864"/>
      <c r="T33" s="147"/>
      <c r="BV33" s="104"/>
      <c r="GF33" s="319"/>
      <c r="GG33" s="319"/>
      <c r="GH33" s="319"/>
      <c r="GI33" s="319"/>
      <c r="GJ33" s="319"/>
      <c r="GK33" s="319"/>
      <c r="GL33" s="319" t="s">
        <v>635</v>
      </c>
      <c r="GM33" s="319"/>
    </row>
    <row r="34" spans="3:195" ht="35.450000000000003" customHeight="1">
      <c r="C34" s="45"/>
      <c r="M34" s="141"/>
      <c r="O34" s="864"/>
      <c r="P34" s="864"/>
      <c r="Q34" s="864"/>
      <c r="R34" s="864"/>
      <c r="T34" s="147"/>
      <c r="AG34" s="474"/>
      <c r="AH34" s="474"/>
      <c r="BV34" s="104"/>
      <c r="GF34" s="319"/>
      <c r="GG34" s="319"/>
      <c r="GH34" s="319"/>
      <c r="GI34" s="319"/>
      <c r="GJ34" s="319"/>
      <c r="GK34" s="319"/>
      <c r="GL34" s="319"/>
      <c r="GM34" s="319"/>
    </row>
    <row r="35" spans="3:195">
      <c r="C35" s="45"/>
      <c r="D35" s="861" t="s">
        <v>391</v>
      </c>
      <c r="E35" s="862"/>
      <c r="F35" s="862"/>
      <c r="G35" s="862"/>
      <c r="H35" s="862"/>
      <c r="I35" s="862"/>
      <c r="J35" s="862"/>
      <c r="K35" s="862"/>
      <c r="L35" s="862"/>
      <c r="M35" s="862"/>
      <c r="N35" s="862"/>
      <c r="O35" s="862"/>
      <c r="P35" s="862"/>
      <c r="Q35" s="862"/>
      <c r="R35" s="862"/>
      <c r="S35" s="862"/>
      <c r="T35" s="862"/>
      <c r="U35" s="862"/>
      <c r="V35" s="862"/>
      <c r="W35" s="862"/>
      <c r="X35" s="862"/>
      <c r="Y35" s="862"/>
      <c r="Z35" s="862"/>
      <c r="AA35" s="862"/>
      <c r="AB35" s="862"/>
      <c r="AC35" s="862"/>
      <c r="AD35" s="862"/>
      <c r="AE35" s="862"/>
      <c r="AF35" s="862"/>
      <c r="AG35" s="862"/>
      <c r="AH35" s="862"/>
      <c r="AI35" s="862"/>
      <c r="AJ35" s="326"/>
      <c r="AK35" s="863" t="s">
        <v>274</v>
      </c>
      <c r="AL35" s="863"/>
      <c r="AM35" s="863"/>
      <c r="AN35" s="863"/>
      <c r="AO35" s="863"/>
      <c r="AP35" s="863"/>
      <c r="AQ35" s="863"/>
      <c r="AR35" s="863"/>
      <c r="AS35" s="863"/>
      <c r="AT35" s="863"/>
      <c r="AU35" s="863"/>
      <c r="AV35" s="863"/>
      <c r="AW35" s="863"/>
      <c r="AX35" s="863"/>
      <c r="AY35" s="863"/>
      <c r="AZ35" s="863"/>
      <c r="BA35" s="863"/>
      <c r="BB35" s="863"/>
      <c r="BC35" s="863"/>
      <c r="BD35" s="863"/>
      <c r="BE35" s="863"/>
      <c r="BF35" s="863"/>
      <c r="BG35" s="863"/>
      <c r="BH35" s="863"/>
      <c r="BI35" s="863"/>
      <c r="BJ35" s="863"/>
      <c r="BK35" s="863"/>
      <c r="BL35" s="863"/>
      <c r="BM35" s="863"/>
      <c r="BN35" s="863"/>
      <c r="BO35" s="863"/>
      <c r="BP35" s="863"/>
      <c r="BQ35" s="863"/>
      <c r="BR35" s="863"/>
      <c r="BS35" s="863"/>
      <c r="BT35" s="863"/>
      <c r="BU35" s="863"/>
      <c r="BV35" s="104"/>
      <c r="GF35" s="319"/>
      <c r="GG35" s="319"/>
      <c r="GH35" s="319"/>
      <c r="GI35" s="319"/>
      <c r="GJ35" s="319"/>
      <c r="GK35" s="319"/>
      <c r="GL35" s="319"/>
      <c r="GM35" s="319"/>
    </row>
    <row r="36" spans="3:195" ht="14.25">
      <c r="C36" s="45"/>
      <c r="D36" s="787" t="s">
        <v>189</v>
      </c>
      <c r="E36" s="788"/>
      <c r="F36" s="788"/>
      <c r="G36" s="788"/>
      <c r="H36" s="788"/>
      <c r="I36" s="788"/>
      <c r="J36" s="788"/>
      <c r="K36" s="788"/>
      <c r="L36" s="788"/>
      <c r="M36" s="788"/>
      <c r="N36" s="788"/>
      <c r="O36" s="788"/>
      <c r="P36" s="788"/>
      <c r="Q36" s="788"/>
      <c r="R36" s="788"/>
      <c r="S36" s="788"/>
      <c r="T36" s="788"/>
      <c r="U36" s="788"/>
      <c r="V36" s="788"/>
      <c r="W36" s="788"/>
      <c r="X36" s="788"/>
      <c r="Y36" s="788"/>
      <c r="Z36" s="788"/>
      <c r="AA36" s="788"/>
      <c r="AB36" s="788"/>
      <c r="AC36" s="788"/>
      <c r="AD36" s="788"/>
      <c r="AE36" s="788"/>
      <c r="AF36" s="788"/>
      <c r="AG36" s="788"/>
      <c r="AH36" s="788"/>
      <c r="AI36" s="788"/>
      <c r="AJ36" s="788"/>
      <c r="AK36" s="788"/>
      <c r="AL36" s="788"/>
      <c r="AM36" s="788"/>
      <c r="AN36" s="788"/>
      <c r="AO36" s="788"/>
      <c r="AP36" s="788"/>
      <c r="AQ36" s="788"/>
      <c r="AR36" s="788"/>
      <c r="AS36" s="788"/>
      <c r="AT36" s="788"/>
      <c r="AU36" s="788"/>
      <c r="AV36" s="788"/>
      <c r="AW36" s="788"/>
      <c r="AX36" s="788"/>
      <c r="AY36" s="788"/>
      <c r="AZ36" s="788"/>
      <c r="BA36" s="788"/>
      <c r="BB36" s="788"/>
      <c r="BC36" s="788"/>
      <c r="BD36" s="788"/>
      <c r="BE36" s="788"/>
      <c r="BF36" s="788"/>
      <c r="BG36" s="788"/>
      <c r="BH36" s="788"/>
      <c r="BI36" s="788"/>
      <c r="BJ36" s="788"/>
      <c r="BK36" s="788"/>
      <c r="BL36" s="788"/>
      <c r="BM36" s="788"/>
      <c r="BN36" s="788"/>
      <c r="BO36" s="788"/>
      <c r="BP36" s="788"/>
      <c r="BQ36" s="788"/>
      <c r="BR36" s="788"/>
      <c r="BS36" s="788"/>
      <c r="BT36" s="788"/>
      <c r="BU36" s="789"/>
      <c r="BV36" s="104"/>
      <c r="GF36" s="319"/>
      <c r="GL36" s="249" t="s">
        <v>644</v>
      </c>
    </row>
    <row r="37" spans="3:195" s="52" customFormat="1" ht="29.25" customHeight="1">
      <c r="C37" s="51"/>
      <c r="D37" s="792" t="s">
        <v>224</v>
      </c>
      <c r="E37" s="792" t="s">
        <v>225</v>
      </c>
      <c r="F37" s="793" t="s">
        <v>230</v>
      </c>
      <c r="G37" s="793" t="s">
        <v>232</v>
      </c>
      <c r="H37" s="793" t="s">
        <v>134</v>
      </c>
      <c r="I37" s="793"/>
      <c r="J37" s="793" t="s">
        <v>231</v>
      </c>
      <c r="K37" s="793"/>
      <c r="L37" s="793" t="s">
        <v>16</v>
      </c>
      <c r="M37" s="793" t="s">
        <v>17</v>
      </c>
      <c r="N37" s="793" t="s">
        <v>73</v>
      </c>
      <c r="O37" s="793"/>
      <c r="P37" s="793"/>
      <c r="Q37" s="128" t="s">
        <v>2593</v>
      </c>
      <c r="R37" s="790" t="s">
        <v>74</v>
      </c>
      <c r="S37" s="865" t="s">
        <v>75</v>
      </c>
      <c r="T37" s="790" t="s">
        <v>2549</v>
      </c>
      <c r="U37" s="790" t="s">
        <v>76</v>
      </c>
      <c r="V37" s="790" t="s">
        <v>226</v>
      </c>
      <c r="W37" s="790" t="s">
        <v>58</v>
      </c>
      <c r="X37" s="790" t="s">
        <v>59</v>
      </c>
      <c r="Y37" s="790" t="s">
        <v>77</v>
      </c>
      <c r="Z37" s="792" t="s">
        <v>20</v>
      </c>
      <c r="AA37" s="790" t="s">
        <v>78</v>
      </c>
      <c r="AB37" s="791" t="s">
        <v>79</v>
      </c>
      <c r="AC37" s="790" t="s">
        <v>57</v>
      </c>
      <c r="AD37" s="792" t="s">
        <v>56</v>
      </c>
      <c r="AE37" s="791" t="s">
        <v>80</v>
      </c>
      <c r="AF37" s="791" t="s">
        <v>81</v>
      </c>
      <c r="AG37" s="850" t="s">
        <v>227</v>
      </c>
      <c r="AH37" s="790" t="s">
        <v>393</v>
      </c>
      <c r="AI37" s="790" t="s">
        <v>228</v>
      </c>
      <c r="AJ37" s="858" t="s">
        <v>643</v>
      </c>
      <c r="AK37" s="852"/>
      <c r="AL37" s="853" t="s">
        <v>394</v>
      </c>
      <c r="AM37" s="853"/>
      <c r="AN37" s="854" t="s">
        <v>395</v>
      </c>
      <c r="AO37" s="854" t="s">
        <v>632</v>
      </c>
      <c r="AP37" s="856" t="s">
        <v>396</v>
      </c>
      <c r="AQ37" s="796" t="s">
        <v>397</v>
      </c>
      <c r="AR37" s="796"/>
      <c r="AS37" s="796"/>
      <c r="AT37" s="796"/>
      <c r="AU37" s="796"/>
      <c r="AV37" s="796"/>
      <c r="AW37" s="796"/>
      <c r="AX37" s="796" t="s">
        <v>398</v>
      </c>
      <c r="AY37" s="796"/>
      <c r="AZ37" s="796"/>
      <c r="BA37" s="796"/>
      <c r="BB37" s="796"/>
      <c r="BC37" s="796"/>
      <c r="BD37" s="796"/>
      <c r="BE37" s="796"/>
      <c r="BF37" s="796"/>
      <c r="BG37" s="796"/>
      <c r="BH37" s="796"/>
      <c r="BI37" s="796"/>
      <c r="BJ37" s="796"/>
      <c r="BK37" s="796"/>
      <c r="BL37" s="796"/>
      <c r="BM37" s="796"/>
      <c r="BN37" s="796"/>
      <c r="BO37" s="796"/>
      <c r="BP37" s="796"/>
      <c r="BQ37" s="796"/>
      <c r="BR37" s="796"/>
      <c r="BS37" s="796"/>
      <c r="BT37" s="796"/>
      <c r="BU37" s="796"/>
      <c r="BV37" s="61"/>
      <c r="GF37" s="37"/>
      <c r="GL37" s="249" t="s">
        <v>645</v>
      </c>
    </row>
    <row r="38" spans="3:195" s="52" customFormat="1" ht="13.5" thickBot="1">
      <c r="C38" s="51"/>
      <c r="D38" s="792"/>
      <c r="E38" s="792"/>
      <c r="F38" s="793"/>
      <c r="G38" s="793"/>
      <c r="H38" s="793"/>
      <c r="I38" s="793"/>
      <c r="J38" s="793"/>
      <c r="K38" s="793"/>
      <c r="L38" s="793"/>
      <c r="M38" s="793"/>
      <c r="N38" s="128" t="s">
        <v>82</v>
      </c>
      <c r="O38" s="128" t="s">
        <v>83</v>
      </c>
      <c r="P38" s="128" t="s">
        <v>84</v>
      </c>
      <c r="Q38" s="128" t="s">
        <v>2594</v>
      </c>
      <c r="R38" s="791"/>
      <c r="S38" s="866"/>
      <c r="T38" s="791"/>
      <c r="U38" s="791"/>
      <c r="V38" s="791"/>
      <c r="W38" s="791"/>
      <c r="X38" s="791"/>
      <c r="Y38" s="791"/>
      <c r="Z38" s="792"/>
      <c r="AA38" s="791"/>
      <c r="AB38" s="791"/>
      <c r="AC38" s="790"/>
      <c r="AD38" s="792"/>
      <c r="AE38" s="791"/>
      <c r="AF38" s="791"/>
      <c r="AG38" s="851"/>
      <c r="AH38" s="791"/>
      <c r="AI38" s="791"/>
      <c r="AJ38" s="859"/>
      <c r="AK38" s="852"/>
      <c r="AL38" s="302" t="s">
        <v>399</v>
      </c>
      <c r="AM38" s="301" t="s">
        <v>400</v>
      </c>
      <c r="AN38" s="855"/>
      <c r="AO38" s="855"/>
      <c r="AP38" s="857"/>
      <c r="AQ38" s="303" t="s">
        <v>85</v>
      </c>
      <c r="AR38" s="303" t="s">
        <v>4</v>
      </c>
      <c r="AS38" s="303" t="s">
        <v>4</v>
      </c>
      <c r="AT38" s="303" t="s">
        <v>86</v>
      </c>
      <c r="AU38" s="303" t="s">
        <v>30</v>
      </c>
      <c r="AV38" s="303" t="s">
        <v>87</v>
      </c>
      <c r="AW38" s="303" t="s">
        <v>3</v>
      </c>
      <c r="AX38" s="303">
        <v>1</v>
      </c>
      <c r="AY38" s="303">
        <v>2</v>
      </c>
      <c r="AZ38" s="303">
        <v>3</v>
      </c>
      <c r="BA38" s="303">
        <v>4</v>
      </c>
      <c r="BB38" s="303">
        <v>5</v>
      </c>
      <c r="BC38" s="303">
        <v>6</v>
      </c>
      <c r="BD38" s="303">
        <v>7</v>
      </c>
      <c r="BE38" s="303">
        <v>8</v>
      </c>
      <c r="BF38" s="303">
        <v>9</v>
      </c>
      <c r="BG38" s="303">
        <v>10</v>
      </c>
      <c r="BH38" s="303" t="s">
        <v>88</v>
      </c>
      <c r="BI38" s="303" t="s">
        <v>89</v>
      </c>
      <c r="BJ38" s="303">
        <v>13</v>
      </c>
      <c r="BK38" s="303">
        <v>14</v>
      </c>
      <c r="BL38" s="303">
        <v>15</v>
      </c>
      <c r="BM38" s="303">
        <v>16</v>
      </c>
      <c r="BN38" s="303">
        <v>17</v>
      </c>
      <c r="BO38" s="303">
        <v>18</v>
      </c>
      <c r="BP38" s="303">
        <v>19</v>
      </c>
      <c r="BQ38" s="303">
        <v>20</v>
      </c>
      <c r="BR38" s="303">
        <v>21</v>
      </c>
      <c r="BS38" s="303">
        <v>22</v>
      </c>
      <c r="BT38" s="303">
        <v>23</v>
      </c>
      <c r="BU38" s="303">
        <v>24</v>
      </c>
      <c r="BV38" s="61"/>
      <c r="GL38" s="37"/>
    </row>
    <row r="39" spans="3:195" s="136" customFormat="1">
      <c r="C39" s="129"/>
      <c r="D39" s="130"/>
      <c r="E39" s="131"/>
      <c r="F39" s="131"/>
      <c r="G39" s="148"/>
      <c r="H39" s="318"/>
      <c r="I39" s="149"/>
      <c r="J39" s="794"/>
      <c r="K39" s="795"/>
      <c r="L39" s="149"/>
      <c r="M39" s="149"/>
      <c r="N39" s="150"/>
      <c r="O39" s="150"/>
      <c r="P39" s="150"/>
      <c r="Q39" s="131"/>
      <c r="R39" s="131"/>
      <c r="S39" s="151"/>
      <c r="T39" s="151"/>
      <c r="U39" s="131"/>
      <c r="V39" s="131"/>
      <c r="W39" s="131"/>
      <c r="X39" s="131"/>
      <c r="Y39" s="131"/>
      <c r="Z39" s="131"/>
      <c r="AA39" s="131"/>
      <c r="AB39" s="131"/>
      <c r="AC39" s="131"/>
      <c r="AD39" s="131"/>
      <c r="AE39" s="132"/>
      <c r="AF39" s="132"/>
      <c r="AG39" s="152"/>
      <c r="AH39" s="153" t="str">
        <f>IF(AG39="","",+VLOOKUP(AG39,'Cód. Tipo de trabajador cotz'!$A$48:$L$65,2,0))</f>
        <v/>
      </c>
      <c r="AI39" s="154"/>
      <c r="AJ39" s="154"/>
      <c r="AK39" s="31"/>
      <c r="AL39" s="230"/>
      <c r="AM39" s="231"/>
      <c r="AN39" s="131"/>
      <c r="AO39" s="131"/>
      <c r="AP39" s="156">
        <f t="shared" ref="AP39:AP58" si="0">+AN39*S39</f>
        <v>0</v>
      </c>
      <c r="AQ39" s="157"/>
      <c r="AR39" s="158"/>
      <c r="AS39" s="158"/>
      <c r="AT39" s="158"/>
      <c r="AU39" s="158"/>
      <c r="AV39" s="158"/>
      <c r="AW39" s="159"/>
      <c r="AX39" s="160"/>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9"/>
      <c r="BV39" s="137"/>
      <c r="GF39" s="52"/>
      <c r="GL39" s="52"/>
    </row>
    <row r="40" spans="3:195" s="136" customFormat="1">
      <c r="C40" s="129"/>
      <c r="D40" s="130"/>
      <c r="E40" s="131"/>
      <c r="F40" s="131"/>
      <c r="G40" s="148"/>
      <c r="H40" s="318"/>
      <c r="I40" s="149"/>
      <c r="J40" s="794"/>
      <c r="K40" s="795"/>
      <c r="L40" s="149"/>
      <c r="M40" s="149"/>
      <c r="N40" s="150"/>
      <c r="O40" s="150"/>
      <c r="P40" s="150"/>
      <c r="Q40" s="131"/>
      <c r="R40" s="131"/>
      <c r="S40" s="151"/>
      <c r="T40" s="151"/>
      <c r="U40" s="131"/>
      <c r="V40" s="131"/>
      <c r="W40" s="131"/>
      <c r="X40" s="131"/>
      <c r="Y40" s="131"/>
      <c r="Z40" s="131"/>
      <c r="AA40" s="131"/>
      <c r="AB40" s="131"/>
      <c r="AC40" s="131"/>
      <c r="AD40" s="131"/>
      <c r="AE40" s="132"/>
      <c r="AF40" s="132"/>
      <c r="AG40" s="152"/>
      <c r="AH40" s="153" t="str">
        <f>IF(AG40="","",+VLOOKUP(AG40,'Cód. Tipo de trabajador cotz'!$A$48:$L$65,2,0))</f>
        <v/>
      </c>
      <c r="AI40" s="154"/>
      <c r="AJ40" s="154"/>
      <c r="AK40" s="31"/>
      <c r="AL40" s="231"/>
      <c r="AM40" s="231"/>
      <c r="AN40" s="131"/>
      <c r="AO40" s="131"/>
      <c r="AP40" s="156">
        <f t="shared" si="0"/>
        <v>0</v>
      </c>
      <c r="AQ40" s="161"/>
      <c r="AR40" s="155"/>
      <c r="AS40" s="155"/>
      <c r="AT40" s="155"/>
      <c r="AU40" s="155"/>
      <c r="AV40" s="155"/>
      <c r="AW40" s="162"/>
      <c r="AX40" s="163"/>
      <c r="AY40" s="155"/>
      <c r="AZ40" s="155"/>
      <c r="BA40" s="155"/>
      <c r="BB40" s="155"/>
      <c r="BC40" s="155"/>
      <c r="BD40" s="155"/>
      <c r="BE40" s="155"/>
      <c r="BF40" s="155"/>
      <c r="BG40" s="155"/>
      <c r="BH40" s="155"/>
      <c r="BI40" s="155"/>
      <c r="BJ40" s="155"/>
      <c r="BK40" s="155"/>
      <c r="BL40" s="155"/>
      <c r="BM40" s="155"/>
      <c r="BN40" s="155"/>
      <c r="BO40" s="155"/>
      <c r="BP40" s="155"/>
      <c r="BQ40" s="155"/>
      <c r="BR40" s="155"/>
      <c r="BS40" s="155"/>
      <c r="BT40" s="155"/>
      <c r="BU40" s="162"/>
      <c r="BV40" s="137"/>
      <c r="GL40" s="52"/>
    </row>
    <row r="41" spans="3:195" s="136" customFormat="1">
      <c r="C41" s="129"/>
      <c r="D41" s="130"/>
      <c r="E41" s="131"/>
      <c r="F41" s="131"/>
      <c r="G41" s="148"/>
      <c r="H41" s="318"/>
      <c r="I41" s="149"/>
      <c r="J41" s="794"/>
      <c r="K41" s="795"/>
      <c r="L41" s="149"/>
      <c r="M41" s="149"/>
      <c r="N41" s="150"/>
      <c r="O41" s="150"/>
      <c r="P41" s="150"/>
      <c r="Q41" s="131"/>
      <c r="R41" s="131"/>
      <c r="S41" s="151"/>
      <c r="T41" s="151"/>
      <c r="U41" s="131"/>
      <c r="V41" s="131"/>
      <c r="W41" s="131"/>
      <c r="X41" s="131"/>
      <c r="Y41" s="131"/>
      <c r="Z41" s="131"/>
      <c r="AA41" s="131"/>
      <c r="AB41" s="131"/>
      <c r="AC41" s="131"/>
      <c r="AD41" s="131"/>
      <c r="AE41" s="132"/>
      <c r="AF41" s="132"/>
      <c r="AG41" s="152"/>
      <c r="AH41" s="153" t="str">
        <f>IF(AG41="","",+VLOOKUP(AG41,'Cód. Tipo de trabajador cotz'!$A$48:$L$65,2,0))</f>
        <v/>
      </c>
      <c r="AI41" s="154"/>
      <c r="AJ41" s="154"/>
      <c r="AK41" s="31"/>
      <c r="AL41" s="231"/>
      <c r="AM41" s="231"/>
      <c r="AN41" s="131"/>
      <c r="AO41" s="131"/>
      <c r="AP41" s="156">
        <f t="shared" si="0"/>
        <v>0</v>
      </c>
      <c r="AQ41" s="161"/>
      <c r="AR41" s="155"/>
      <c r="AS41" s="155"/>
      <c r="AT41" s="155"/>
      <c r="AU41" s="155"/>
      <c r="AV41" s="155"/>
      <c r="AW41" s="162"/>
      <c r="AX41" s="163"/>
      <c r="AY41" s="155"/>
      <c r="AZ41" s="155"/>
      <c r="BA41" s="155"/>
      <c r="BB41" s="155"/>
      <c r="BC41" s="155"/>
      <c r="BD41" s="155"/>
      <c r="BE41" s="155"/>
      <c r="BF41" s="155"/>
      <c r="BG41" s="155"/>
      <c r="BH41" s="155"/>
      <c r="BI41" s="155"/>
      <c r="BJ41" s="155"/>
      <c r="BK41" s="155"/>
      <c r="BL41" s="155"/>
      <c r="BM41" s="155"/>
      <c r="BN41" s="155"/>
      <c r="BO41" s="155"/>
      <c r="BP41" s="155"/>
      <c r="BQ41" s="155"/>
      <c r="BR41" s="155"/>
      <c r="BS41" s="155"/>
      <c r="BT41" s="155"/>
      <c r="BU41" s="162"/>
      <c r="BV41" s="137"/>
    </row>
    <row r="42" spans="3:195" s="136" customFormat="1">
      <c r="C42" s="129"/>
      <c r="D42" s="130"/>
      <c r="E42" s="131"/>
      <c r="F42" s="131"/>
      <c r="G42" s="148"/>
      <c r="H42" s="318"/>
      <c r="I42" s="149"/>
      <c r="J42" s="794"/>
      <c r="K42" s="795"/>
      <c r="L42" s="131"/>
      <c r="M42" s="149"/>
      <c r="N42" s="150"/>
      <c r="O42" s="150"/>
      <c r="P42" s="150"/>
      <c r="Q42" s="131"/>
      <c r="R42" s="131"/>
      <c r="S42" s="151"/>
      <c r="T42" s="151"/>
      <c r="U42" s="131"/>
      <c r="V42" s="131"/>
      <c r="W42" s="131"/>
      <c r="X42" s="131"/>
      <c r="Y42" s="131"/>
      <c r="Z42" s="131"/>
      <c r="AA42" s="131"/>
      <c r="AB42" s="131"/>
      <c r="AC42" s="131"/>
      <c r="AD42" s="131"/>
      <c r="AE42" s="132"/>
      <c r="AF42" s="132"/>
      <c r="AG42" s="152"/>
      <c r="AH42" s="153" t="str">
        <f>IF(AG42="","",+VLOOKUP(AG42,'Cód. Tipo de trabajador cotz'!$A$48:$L$65,2,0))</f>
        <v/>
      </c>
      <c r="AI42" s="154"/>
      <c r="AJ42" s="154"/>
      <c r="AK42" s="31"/>
      <c r="AL42" s="231"/>
      <c r="AM42" s="231"/>
      <c r="AN42" s="131"/>
      <c r="AO42" s="131"/>
      <c r="AP42" s="156">
        <f t="shared" si="0"/>
        <v>0</v>
      </c>
      <c r="AQ42" s="161"/>
      <c r="AR42" s="155"/>
      <c r="AS42" s="155"/>
      <c r="AT42" s="155"/>
      <c r="AU42" s="155"/>
      <c r="AV42" s="155"/>
      <c r="AW42" s="162"/>
      <c r="AX42" s="163"/>
      <c r="AY42" s="155"/>
      <c r="AZ42" s="155"/>
      <c r="BA42" s="155"/>
      <c r="BB42" s="155"/>
      <c r="BC42" s="155"/>
      <c r="BD42" s="155"/>
      <c r="BE42" s="155"/>
      <c r="BF42" s="155"/>
      <c r="BG42" s="155"/>
      <c r="BH42" s="155"/>
      <c r="BI42" s="155"/>
      <c r="BJ42" s="155"/>
      <c r="BK42" s="155"/>
      <c r="BL42" s="155"/>
      <c r="BM42" s="155"/>
      <c r="BN42" s="155"/>
      <c r="BO42" s="155"/>
      <c r="BP42" s="155"/>
      <c r="BQ42" s="155"/>
      <c r="BR42" s="155"/>
      <c r="BS42" s="155"/>
      <c r="BT42" s="155"/>
      <c r="BU42" s="162"/>
      <c r="BV42" s="137"/>
    </row>
    <row r="43" spans="3:195" s="136" customFormat="1">
      <c r="C43" s="129"/>
      <c r="D43" s="130"/>
      <c r="E43" s="131"/>
      <c r="F43" s="131"/>
      <c r="G43" s="148"/>
      <c r="H43" s="318"/>
      <c r="I43" s="149"/>
      <c r="J43" s="794"/>
      <c r="K43" s="795"/>
      <c r="L43" s="131"/>
      <c r="M43" s="149"/>
      <c r="N43" s="150"/>
      <c r="O43" s="150"/>
      <c r="P43" s="150"/>
      <c r="Q43" s="131"/>
      <c r="R43" s="131"/>
      <c r="S43" s="151"/>
      <c r="T43" s="151"/>
      <c r="U43" s="131"/>
      <c r="V43" s="131"/>
      <c r="W43" s="131"/>
      <c r="X43" s="131"/>
      <c r="Y43" s="131"/>
      <c r="Z43" s="131"/>
      <c r="AA43" s="131"/>
      <c r="AB43" s="131"/>
      <c r="AC43" s="131"/>
      <c r="AD43" s="131"/>
      <c r="AE43" s="132"/>
      <c r="AF43" s="132"/>
      <c r="AG43" s="152"/>
      <c r="AH43" s="153" t="str">
        <f>IF(AG43="","",+VLOOKUP(AG43,'Cód. Tipo de trabajador cotz'!$A$48:$L$65,2,0))</f>
        <v/>
      </c>
      <c r="AI43" s="154"/>
      <c r="AJ43" s="154"/>
      <c r="AK43" s="31"/>
      <c r="AL43" s="231"/>
      <c r="AM43" s="231"/>
      <c r="AN43" s="131"/>
      <c r="AO43" s="131"/>
      <c r="AP43" s="156">
        <f t="shared" si="0"/>
        <v>0</v>
      </c>
      <c r="AQ43" s="161"/>
      <c r="AR43" s="155"/>
      <c r="AS43" s="155"/>
      <c r="AT43" s="155"/>
      <c r="AU43" s="155"/>
      <c r="AV43" s="155"/>
      <c r="AW43" s="162"/>
      <c r="AX43" s="163"/>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62"/>
      <c r="BV43" s="137"/>
    </row>
    <row r="44" spans="3:195" s="136" customFormat="1">
      <c r="C44" s="129"/>
      <c r="D44" s="130"/>
      <c r="E44" s="131"/>
      <c r="F44" s="131"/>
      <c r="G44" s="148"/>
      <c r="H44" s="318"/>
      <c r="I44" s="149"/>
      <c r="J44" s="794"/>
      <c r="K44" s="795"/>
      <c r="L44" s="131"/>
      <c r="M44" s="149"/>
      <c r="N44" s="150"/>
      <c r="O44" s="150"/>
      <c r="P44" s="150"/>
      <c r="Q44" s="131"/>
      <c r="R44" s="131"/>
      <c r="S44" s="151"/>
      <c r="T44" s="151"/>
      <c r="U44" s="131"/>
      <c r="V44" s="131"/>
      <c r="W44" s="131"/>
      <c r="X44" s="131"/>
      <c r="Y44" s="131"/>
      <c r="Z44" s="131"/>
      <c r="AA44" s="131"/>
      <c r="AB44" s="131"/>
      <c r="AC44" s="131"/>
      <c r="AD44" s="131"/>
      <c r="AE44" s="132"/>
      <c r="AF44" s="132"/>
      <c r="AG44" s="152"/>
      <c r="AH44" s="153" t="str">
        <f>IF(AG44="","",+VLOOKUP(AG44,'Cód. Tipo de trabajador cotz'!$A$48:$L$65,2,0))</f>
        <v/>
      </c>
      <c r="AI44" s="154"/>
      <c r="AJ44" s="154"/>
      <c r="AK44" s="31"/>
      <c r="AL44" s="231"/>
      <c r="AM44" s="231"/>
      <c r="AN44" s="131"/>
      <c r="AO44" s="131"/>
      <c r="AP44" s="156">
        <f t="shared" si="0"/>
        <v>0</v>
      </c>
      <c r="AQ44" s="161"/>
      <c r="AR44" s="155"/>
      <c r="AS44" s="155"/>
      <c r="AT44" s="155"/>
      <c r="AU44" s="155"/>
      <c r="AV44" s="155"/>
      <c r="AW44" s="162"/>
      <c r="AX44" s="163"/>
      <c r="AY44" s="155"/>
      <c r="AZ44" s="155"/>
      <c r="BA44" s="155"/>
      <c r="BB44" s="155"/>
      <c r="BC44" s="155"/>
      <c r="BD44" s="155"/>
      <c r="BE44" s="155"/>
      <c r="BF44" s="155"/>
      <c r="BG44" s="155"/>
      <c r="BH44" s="155"/>
      <c r="BI44" s="155"/>
      <c r="BJ44" s="155"/>
      <c r="BK44" s="155"/>
      <c r="BL44" s="155"/>
      <c r="BM44" s="155"/>
      <c r="BN44" s="155"/>
      <c r="BO44" s="155"/>
      <c r="BP44" s="155"/>
      <c r="BQ44" s="155"/>
      <c r="BR44" s="155"/>
      <c r="BS44" s="155"/>
      <c r="BT44" s="155"/>
      <c r="BU44" s="162"/>
      <c r="BV44" s="137"/>
    </row>
    <row r="45" spans="3:195" s="136" customFormat="1">
      <c r="C45" s="129"/>
      <c r="D45" s="130"/>
      <c r="E45" s="131"/>
      <c r="F45" s="131"/>
      <c r="G45" s="148"/>
      <c r="H45" s="318"/>
      <c r="I45" s="149"/>
      <c r="J45" s="844"/>
      <c r="K45" s="795"/>
      <c r="L45" s="131"/>
      <c r="M45" s="149"/>
      <c r="N45" s="150"/>
      <c r="O45" s="150"/>
      <c r="P45" s="150"/>
      <c r="Q45" s="131"/>
      <c r="R45" s="131"/>
      <c r="S45" s="151"/>
      <c r="T45" s="151"/>
      <c r="U45" s="131"/>
      <c r="V45" s="131"/>
      <c r="W45" s="131"/>
      <c r="X45" s="131"/>
      <c r="Y45" s="131"/>
      <c r="Z45" s="131"/>
      <c r="AA45" s="131"/>
      <c r="AB45" s="131"/>
      <c r="AC45" s="131"/>
      <c r="AD45" s="131"/>
      <c r="AE45" s="132"/>
      <c r="AF45" s="132"/>
      <c r="AG45" s="152"/>
      <c r="AH45" s="153" t="str">
        <f>IF(AG45="","",+VLOOKUP(AG45,'Cód. Tipo de trabajador cotz'!$A$48:$L$65,2,0))</f>
        <v/>
      </c>
      <c r="AI45" s="154"/>
      <c r="AJ45" s="154"/>
      <c r="AK45" s="31"/>
      <c r="AL45" s="231"/>
      <c r="AM45" s="231"/>
      <c r="AN45" s="131"/>
      <c r="AO45" s="131"/>
      <c r="AP45" s="156">
        <f t="shared" si="0"/>
        <v>0</v>
      </c>
      <c r="AQ45" s="161"/>
      <c r="AR45" s="155"/>
      <c r="AS45" s="155"/>
      <c r="AT45" s="155"/>
      <c r="AU45" s="155"/>
      <c r="AV45" s="155"/>
      <c r="AW45" s="162"/>
      <c r="AX45" s="163"/>
      <c r="AY45" s="155"/>
      <c r="AZ45" s="155"/>
      <c r="BA45" s="155"/>
      <c r="BB45" s="155"/>
      <c r="BC45" s="155"/>
      <c r="BD45" s="155"/>
      <c r="BE45" s="155"/>
      <c r="BF45" s="155"/>
      <c r="BG45" s="155"/>
      <c r="BH45" s="155"/>
      <c r="BI45" s="155"/>
      <c r="BJ45" s="155"/>
      <c r="BK45" s="155"/>
      <c r="BL45" s="155"/>
      <c r="BM45" s="155"/>
      <c r="BN45" s="155"/>
      <c r="BO45" s="155"/>
      <c r="BP45" s="155"/>
      <c r="BQ45" s="155"/>
      <c r="BR45" s="155"/>
      <c r="BS45" s="155"/>
      <c r="BT45" s="155"/>
      <c r="BU45" s="162"/>
      <c r="BV45" s="137"/>
    </row>
    <row r="46" spans="3:195" s="136" customFormat="1">
      <c r="C46" s="129"/>
      <c r="D46" s="130"/>
      <c r="E46" s="131"/>
      <c r="F46" s="131"/>
      <c r="G46" s="148"/>
      <c r="H46" s="318"/>
      <c r="I46" s="149"/>
      <c r="J46" s="794"/>
      <c r="K46" s="795"/>
      <c r="L46" s="131"/>
      <c r="M46" s="149"/>
      <c r="N46" s="150"/>
      <c r="O46" s="150"/>
      <c r="P46" s="150"/>
      <c r="Q46" s="131"/>
      <c r="R46" s="131"/>
      <c r="S46" s="151"/>
      <c r="T46" s="151"/>
      <c r="U46" s="131"/>
      <c r="V46" s="131"/>
      <c r="W46" s="131"/>
      <c r="X46" s="131"/>
      <c r="Y46" s="131"/>
      <c r="Z46" s="131"/>
      <c r="AA46" s="131"/>
      <c r="AB46" s="131"/>
      <c r="AC46" s="131"/>
      <c r="AD46" s="131"/>
      <c r="AE46" s="132"/>
      <c r="AF46" s="132"/>
      <c r="AG46" s="152"/>
      <c r="AH46" s="153" t="str">
        <f>IF(AG46="","",+VLOOKUP(AG46,'Cód. Tipo de trabajador cotz'!$A$48:$L$65,2,0))</f>
        <v/>
      </c>
      <c r="AI46" s="154"/>
      <c r="AJ46" s="154"/>
      <c r="AK46" s="31"/>
      <c r="AL46" s="231"/>
      <c r="AM46" s="231"/>
      <c r="AN46" s="131"/>
      <c r="AO46" s="131"/>
      <c r="AP46" s="156">
        <f t="shared" si="0"/>
        <v>0</v>
      </c>
      <c r="AQ46" s="161"/>
      <c r="AR46" s="155"/>
      <c r="AS46" s="155"/>
      <c r="AT46" s="155"/>
      <c r="AU46" s="155"/>
      <c r="AV46" s="155"/>
      <c r="AW46" s="162"/>
      <c r="AX46" s="163"/>
      <c r="AY46" s="155"/>
      <c r="AZ46" s="155"/>
      <c r="BA46" s="155"/>
      <c r="BB46" s="155"/>
      <c r="BC46" s="155"/>
      <c r="BD46" s="155"/>
      <c r="BE46" s="155"/>
      <c r="BF46" s="155"/>
      <c r="BG46" s="155"/>
      <c r="BH46" s="155"/>
      <c r="BI46" s="155"/>
      <c r="BJ46" s="155"/>
      <c r="BK46" s="155"/>
      <c r="BL46" s="155"/>
      <c r="BM46" s="155"/>
      <c r="BN46" s="155"/>
      <c r="BO46" s="155"/>
      <c r="BP46" s="155"/>
      <c r="BQ46" s="155"/>
      <c r="BR46" s="155"/>
      <c r="BS46" s="155"/>
      <c r="BT46" s="155"/>
      <c r="BU46" s="162"/>
      <c r="BV46" s="137"/>
    </row>
    <row r="47" spans="3:195" s="136" customFormat="1">
      <c r="C47" s="129"/>
      <c r="D47" s="130"/>
      <c r="E47" s="131"/>
      <c r="F47" s="131"/>
      <c r="G47" s="148"/>
      <c r="H47" s="318"/>
      <c r="I47" s="149"/>
      <c r="J47" s="794"/>
      <c r="K47" s="795"/>
      <c r="L47" s="131"/>
      <c r="M47" s="149"/>
      <c r="N47" s="150"/>
      <c r="O47" s="150"/>
      <c r="P47" s="150"/>
      <c r="Q47" s="131"/>
      <c r="R47" s="131"/>
      <c r="S47" s="151"/>
      <c r="T47" s="151"/>
      <c r="U47" s="131"/>
      <c r="V47" s="131"/>
      <c r="W47" s="131"/>
      <c r="X47" s="131"/>
      <c r="Y47" s="131"/>
      <c r="Z47" s="131"/>
      <c r="AA47" s="131"/>
      <c r="AB47" s="131"/>
      <c r="AC47" s="131"/>
      <c r="AD47" s="131"/>
      <c r="AE47" s="132"/>
      <c r="AF47" s="132"/>
      <c r="AG47" s="152"/>
      <c r="AH47" s="153" t="str">
        <f>IF(AG47="","",+VLOOKUP(AG47,'Cód. Tipo de trabajador cotz'!$A$48:$L$65,2,0))</f>
        <v/>
      </c>
      <c r="AI47" s="154"/>
      <c r="AJ47" s="154"/>
      <c r="AK47" s="31"/>
      <c r="AL47" s="231"/>
      <c r="AM47" s="231"/>
      <c r="AN47" s="131"/>
      <c r="AO47" s="131"/>
      <c r="AP47" s="156">
        <f t="shared" si="0"/>
        <v>0</v>
      </c>
      <c r="AQ47" s="161"/>
      <c r="AR47" s="155"/>
      <c r="AS47" s="155"/>
      <c r="AT47" s="155"/>
      <c r="AU47" s="155"/>
      <c r="AV47" s="155"/>
      <c r="AW47" s="162"/>
      <c r="AX47" s="163"/>
      <c r="AY47" s="155"/>
      <c r="AZ47" s="155"/>
      <c r="BA47" s="155"/>
      <c r="BB47" s="155"/>
      <c r="BC47" s="155"/>
      <c r="BD47" s="155"/>
      <c r="BE47" s="155"/>
      <c r="BF47" s="155"/>
      <c r="BG47" s="155"/>
      <c r="BH47" s="155"/>
      <c r="BI47" s="155"/>
      <c r="BJ47" s="155"/>
      <c r="BK47" s="155"/>
      <c r="BL47" s="155"/>
      <c r="BM47" s="155"/>
      <c r="BN47" s="155"/>
      <c r="BO47" s="155"/>
      <c r="BP47" s="155"/>
      <c r="BQ47" s="155"/>
      <c r="BR47" s="155"/>
      <c r="BS47" s="155"/>
      <c r="BT47" s="155"/>
      <c r="BU47" s="162"/>
      <c r="BV47" s="137"/>
    </row>
    <row r="48" spans="3:195" s="136" customFormat="1">
      <c r="C48" s="129"/>
      <c r="D48" s="130"/>
      <c r="E48" s="131"/>
      <c r="F48" s="131"/>
      <c r="G48" s="148"/>
      <c r="H48" s="318"/>
      <c r="I48" s="149"/>
      <c r="J48" s="794"/>
      <c r="K48" s="795"/>
      <c r="L48" s="131"/>
      <c r="M48" s="149"/>
      <c r="N48" s="150"/>
      <c r="O48" s="150"/>
      <c r="P48" s="150"/>
      <c r="Q48" s="131"/>
      <c r="R48" s="131"/>
      <c r="S48" s="151"/>
      <c r="T48" s="151"/>
      <c r="U48" s="131"/>
      <c r="V48" s="131"/>
      <c r="W48" s="131"/>
      <c r="X48" s="131"/>
      <c r="Y48" s="131"/>
      <c r="Z48" s="131"/>
      <c r="AA48" s="131"/>
      <c r="AB48" s="131"/>
      <c r="AC48" s="131"/>
      <c r="AD48" s="131"/>
      <c r="AE48" s="132"/>
      <c r="AF48" s="132"/>
      <c r="AG48" s="152"/>
      <c r="AH48" s="153" t="str">
        <f>IF(AG48="","",+VLOOKUP(AG48,'Cód. Tipo de trabajador cotz'!$A$48:$L$65,2,0))</f>
        <v/>
      </c>
      <c r="AI48" s="154"/>
      <c r="AJ48" s="154"/>
      <c r="AK48" s="31"/>
      <c r="AL48" s="231"/>
      <c r="AM48" s="231"/>
      <c r="AN48" s="131"/>
      <c r="AO48" s="131"/>
      <c r="AP48" s="156">
        <f t="shared" si="0"/>
        <v>0</v>
      </c>
      <c r="AQ48" s="161"/>
      <c r="AR48" s="155"/>
      <c r="AS48" s="155"/>
      <c r="AT48" s="155"/>
      <c r="AU48" s="155"/>
      <c r="AV48" s="155"/>
      <c r="AW48" s="162"/>
      <c r="AX48" s="163"/>
      <c r="AY48" s="155"/>
      <c r="AZ48" s="155"/>
      <c r="BA48" s="155"/>
      <c r="BB48" s="155"/>
      <c r="BC48" s="155"/>
      <c r="BD48" s="155"/>
      <c r="BE48" s="155"/>
      <c r="BF48" s="155"/>
      <c r="BG48" s="155"/>
      <c r="BH48" s="155"/>
      <c r="BI48" s="155"/>
      <c r="BJ48" s="155"/>
      <c r="BK48" s="155"/>
      <c r="BL48" s="155"/>
      <c r="BM48" s="155"/>
      <c r="BN48" s="155"/>
      <c r="BO48" s="155"/>
      <c r="BP48" s="155"/>
      <c r="BQ48" s="155"/>
      <c r="BR48" s="155"/>
      <c r="BS48" s="155"/>
      <c r="BT48" s="155"/>
      <c r="BU48" s="162"/>
      <c r="BV48" s="137"/>
    </row>
    <row r="49" spans="2:194" s="136" customFormat="1">
      <c r="C49" s="129"/>
      <c r="D49" s="130"/>
      <c r="E49" s="131"/>
      <c r="F49" s="131"/>
      <c r="G49" s="148"/>
      <c r="H49" s="318"/>
      <c r="I49" s="149"/>
      <c r="J49" s="794"/>
      <c r="K49" s="795"/>
      <c r="L49" s="131"/>
      <c r="M49" s="149"/>
      <c r="N49" s="150"/>
      <c r="O49" s="150"/>
      <c r="P49" s="150"/>
      <c r="Q49" s="131"/>
      <c r="R49" s="131"/>
      <c r="S49" s="151"/>
      <c r="T49" s="151"/>
      <c r="U49" s="131"/>
      <c r="V49" s="131"/>
      <c r="W49" s="131"/>
      <c r="X49" s="131"/>
      <c r="Y49" s="131"/>
      <c r="Z49" s="131"/>
      <c r="AA49" s="131"/>
      <c r="AB49" s="131"/>
      <c r="AC49" s="131"/>
      <c r="AD49" s="131"/>
      <c r="AE49" s="132"/>
      <c r="AF49" s="132"/>
      <c r="AG49" s="152"/>
      <c r="AH49" s="153" t="str">
        <f>IF(AG49="","",+VLOOKUP(AG49,'Cód. Tipo de trabajador cotz'!$A$48:$L$65,2,0))</f>
        <v/>
      </c>
      <c r="AI49" s="154"/>
      <c r="AJ49" s="154"/>
      <c r="AK49" s="31"/>
      <c r="AL49" s="231"/>
      <c r="AM49" s="231"/>
      <c r="AN49" s="131"/>
      <c r="AO49" s="131"/>
      <c r="AP49" s="156">
        <f t="shared" si="0"/>
        <v>0</v>
      </c>
      <c r="AQ49" s="161"/>
      <c r="AR49" s="155"/>
      <c r="AS49" s="155"/>
      <c r="AT49" s="155"/>
      <c r="AU49" s="155"/>
      <c r="AV49" s="155"/>
      <c r="AW49" s="162"/>
      <c r="AX49" s="163"/>
      <c r="AY49" s="155"/>
      <c r="AZ49" s="155"/>
      <c r="BA49" s="155"/>
      <c r="BB49" s="155"/>
      <c r="BC49" s="155"/>
      <c r="BD49" s="155"/>
      <c r="BE49" s="155"/>
      <c r="BF49" s="155"/>
      <c r="BG49" s="155"/>
      <c r="BH49" s="155"/>
      <c r="BI49" s="155"/>
      <c r="BJ49" s="155"/>
      <c r="BK49" s="155"/>
      <c r="BL49" s="155"/>
      <c r="BM49" s="155"/>
      <c r="BN49" s="155"/>
      <c r="BO49" s="155"/>
      <c r="BP49" s="155"/>
      <c r="BQ49" s="155"/>
      <c r="BR49" s="155"/>
      <c r="BS49" s="155"/>
      <c r="BT49" s="155"/>
      <c r="BU49" s="162"/>
      <c r="BV49" s="137"/>
    </row>
    <row r="50" spans="2:194" s="136" customFormat="1">
      <c r="C50" s="129"/>
      <c r="D50" s="130"/>
      <c r="E50" s="131"/>
      <c r="F50" s="131"/>
      <c r="G50" s="148"/>
      <c r="H50" s="318"/>
      <c r="I50" s="149"/>
      <c r="J50" s="794"/>
      <c r="K50" s="795"/>
      <c r="L50" s="131"/>
      <c r="M50" s="149"/>
      <c r="N50" s="150"/>
      <c r="O50" s="150"/>
      <c r="P50" s="150"/>
      <c r="Q50" s="131"/>
      <c r="R50" s="131"/>
      <c r="S50" s="151"/>
      <c r="T50" s="151"/>
      <c r="U50" s="131"/>
      <c r="V50" s="131"/>
      <c r="W50" s="131"/>
      <c r="X50" s="131"/>
      <c r="Y50" s="131"/>
      <c r="Z50" s="131"/>
      <c r="AA50" s="131"/>
      <c r="AB50" s="131"/>
      <c r="AC50" s="131"/>
      <c r="AD50" s="131"/>
      <c r="AE50" s="132"/>
      <c r="AF50" s="132"/>
      <c r="AG50" s="152"/>
      <c r="AH50" s="153" t="str">
        <f>IF(AG50="","",+VLOOKUP(AG50,'Cód. Tipo de trabajador cotz'!$A$48:$L$65,2,0))</f>
        <v/>
      </c>
      <c r="AI50" s="154"/>
      <c r="AJ50" s="154"/>
      <c r="AK50" s="31"/>
      <c r="AL50" s="231"/>
      <c r="AM50" s="231"/>
      <c r="AN50" s="131"/>
      <c r="AO50" s="131"/>
      <c r="AP50" s="156">
        <f t="shared" si="0"/>
        <v>0</v>
      </c>
      <c r="AQ50" s="161"/>
      <c r="AR50" s="155"/>
      <c r="AS50" s="155"/>
      <c r="AT50" s="155"/>
      <c r="AU50" s="155"/>
      <c r="AV50" s="155"/>
      <c r="AW50" s="162"/>
      <c r="AX50" s="163"/>
      <c r="AY50" s="155"/>
      <c r="AZ50" s="155"/>
      <c r="BA50" s="155"/>
      <c r="BB50" s="155"/>
      <c r="BC50" s="155"/>
      <c r="BD50" s="155"/>
      <c r="BE50" s="155"/>
      <c r="BF50" s="155"/>
      <c r="BG50" s="155"/>
      <c r="BH50" s="155"/>
      <c r="BI50" s="155"/>
      <c r="BJ50" s="155"/>
      <c r="BK50" s="155"/>
      <c r="BL50" s="155"/>
      <c r="BM50" s="155"/>
      <c r="BN50" s="155"/>
      <c r="BO50" s="155"/>
      <c r="BP50" s="155"/>
      <c r="BQ50" s="155"/>
      <c r="BR50" s="155"/>
      <c r="BS50" s="155"/>
      <c r="BT50" s="155"/>
      <c r="BU50" s="162"/>
      <c r="BV50" s="137"/>
    </row>
    <row r="51" spans="2:194" s="136" customFormat="1">
      <c r="C51" s="129"/>
      <c r="D51" s="130"/>
      <c r="E51" s="131"/>
      <c r="F51" s="131"/>
      <c r="G51" s="148"/>
      <c r="H51" s="318"/>
      <c r="I51" s="149"/>
      <c r="J51" s="794"/>
      <c r="K51" s="795"/>
      <c r="L51" s="131"/>
      <c r="M51" s="149"/>
      <c r="N51" s="150"/>
      <c r="O51" s="150"/>
      <c r="P51" s="150"/>
      <c r="Q51" s="131"/>
      <c r="R51" s="131"/>
      <c r="S51" s="151"/>
      <c r="T51" s="151"/>
      <c r="U51" s="131"/>
      <c r="V51" s="131"/>
      <c r="W51" s="131"/>
      <c r="X51" s="131"/>
      <c r="Y51" s="131"/>
      <c r="Z51" s="131"/>
      <c r="AA51" s="131"/>
      <c r="AB51" s="131"/>
      <c r="AC51" s="131"/>
      <c r="AD51" s="131"/>
      <c r="AE51" s="132"/>
      <c r="AF51" s="132"/>
      <c r="AG51" s="152"/>
      <c r="AH51" s="153" t="str">
        <f>IF(AG51="","",+VLOOKUP(AG51,'Cód. Tipo de trabajador cotz'!$A$48:$L$65,2,0))</f>
        <v/>
      </c>
      <c r="AI51" s="154"/>
      <c r="AJ51" s="154"/>
      <c r="AK51" s="31"/>
      <c r="AL51" s="231"/>
      <c r="AM51" s="231"/>
      <c r="AN51" s="131"/>
      <c r="AO51" s="131"/>
      <c r="AP51" s="156">
        <f t="shared" si="0"/>
        <v>0</v>
      </c>
      <c r="AQ51" s="161"/>
      <c r="AR51" s="155"/>
      <c r="AS51" s="155"/>
      <c r="AT51" s="155"/>
      <c r="AU51" s="155"/>
      <c r="AV51" s="155"/>
      <c r="AW51" s="162"/>
      <c r="AX51" s="163"/>
      <c r="AY51" s="155"/>
      <c r="AZ51" s="155"/>
      <c r="BA51" s="155"/>
      <c r="BB51" s="155"/>
      <c r="BC51" s="155"/>
      <c r="BD51" s="155"/>
      <c r="BE51" s="155"/>
      <c r="BF51" s="155"/>
      <c r="BG51" s="155"/>
      <c r="BH51" s="155"/>
      <c r="BI51" s="155"/>
      <c r="BJ51" s="155"/>
      <c r="BK51" s="155"/>
      <c r="BL51" s="155"/>
      <c r="BM51" s="155"/>
      <c r="BN51" s="155"/>
      <c r="BO51" s="155"/>
      <c r="BP51" s="155"/>
      <c r="BQ51" s="155"/>
      <c r="BR51" s="155"/>
      <c r="BS51" s="155"/>
      <c r="BT51" s="155"/>
      <c r="BU51" s="162"/>
      <c r="BV51" s="137"/>
    </row>
    <row r="52" spans="2:194" s="136" customFormat="1">
      <c r="C52" s="129"/>
      <c r="D52" s="130"/>
      <c r="E52" s="131"/>
      <c r="F52" s="131"/>
      <c r="G52" s="148"/>
      <c r="H52" s="318"/>
      <c r="I52" s="149"/>
      <c r="J52" s="794"/>
      <c r="K52" s="795"/>
      <c r="L52" s="131"/>
      <c r="M52" s="149"/>
      <c r="N52" s="150"/>
      <c r="O52" s="150"/>
      <c r="P52" s="150"/>
      <c r="Q52" s="131"/>
      <c r="R52" s="131"/>
      <c r="S52" s="151"/>
      <c r="T52" s="151"/>
      <c r="U52" s="131"/>
      <c r="V52" s="131"/>
      <c r="W52" s="131"/>
      <c r="X52" s="131"/>
      <c r="Y52" s="131"/>
      <c r="Z52" s="131"/>
      <c r="AA52" s="131"/>
      <c r="AB52" s="131"/>
      <c r="AC52" s="131"/>
      <c r="AD52" s="131"/>
      <c r="AE52" s="132"/>
      <c r="AF52" s="132"/>
      <c r="AG52" s="152"/>
      <c r="AH52" s="153" t="str">
        <f>IF(AG52="","",+VLOOKUP(AG52,'Cód. Tipo de trabajador cotz'!$A$48:$L$65,2,0))</f>
        <v/>
      </c>
      <c r="AI52" s="154"/>
      <c r="AJ52" s="154"/>
      <c r="AK52" s="31"/>
      <c r="AL52" s="231"/>
      <c r="AM52" s="231"/>
      <c r="AN52" s="131"/>
      <c r="AO52" s="131"/>
      <c r="AP52" s="156">
        <f t="shared" si="0"/>
        <v>0</v>
      </c>
      <c r="AQ52" s="161"/>
      <c r="AR52" s="155"/>
      <c r="AS52" s="155"/>
      <c r="AT52" s="155"/>
      <c r="AU52" s="155"/>
      <c r="AV52" s="155"/>
      <c r="AW52" s="162"/>
      <c r="AX52" s="163"/>
      <c r="AY52" s="155"/>
      <c r="AZ52" s="155"/>
      <c r="BA52" s="155"/>
      <c r="BB52" s="155"/>
      <c r="BC52" s="155"/>
      <c r="BD52" s="155"/>
      <c r="BE52" s="155"/>
      <c r="BF52" s="155"/>
      <c r="BG52" s="155"/>
      <c r="BH52" s="155"/>
      <c r="BI52" s="155"/>
      <c r="BJ52" s="155"/>
      <c r="BK52" s="155"/>
      <c r="BL52" s="155"/>
      <c r="BM52" s="155"/>
      <c r="BN52" s="155"/>
      <c r="BO52" s="155"/>
      <c r="BP52" s="155"/>
      <c r="BQ52" s="155"/>
      <c r="BR52" s="155"/>
      <c r="BS52" s="155"/>
      <c r="BT52" s="155"/>
      <c r="BU52" s="162"/>
      <c r="BV52" s="137"/>
    </row>
    <row r="53" spans="2:194" s="136" customFormat="1">
      <c r="C53" s="129"/>
      <c r="D53" s="130"/>
      <c r="E53" s="131"/>
      <c r="F53" s="131"/>
      <c r="G53" s="148"/>
      <c r="H53" s="318"/>
      <c r="I53" s="149"/>
      <c r="J53" s="794"/>
      <c r="K53" s="795"/>
      <c r="L53" s="131"/>
      <c r="M53" s="149"/>
      <c r="N53" s="150"/>
      <c r="O53" s="150"/>
      <c r="P53" s="150"/>
      <c r="Q53" s="131"/>
      <c r="R53" s="131"/>
      <c r="S53" s="151"/>
      <c r="T53" s="151"/>
      <c r="U53" s="131"/>
      <c r="V53" s="131"/>
      <c r="W53" s="131"/>
      <c r="X53" s="131"/>
      <c r="Y53" s="131"/>
      <c r="Z53" s="131"/>
      <c r="AA53" s="131"/>
      <c r="AB53" s="131"/>
      <c r="AC53" s="131"/>
      <c r="AD53" s="131"/>
      <c r="AE53" s="132"/>
      <c r="AF53" s="132"/>
      <c r="AG53" s="152"/>
      <c r="AH53" s="153" t="str">
        <f>IF(AG53="","",+VLOOKUP(AG53,'Cód. Tipo de trabajador cotz'!$A$48:$L$65,2,0))</f>
        <v/>
      </c>
      <c r="AI53" s="154"/>
      <c r="AJ53" s="154"/>
      <c r="AK53" s="31"/>
      <c r="AL53" s="231"/>
      <c r="AM53" s="231"/>
      <c r="AN53" s="131"/>
      <c r="AO53" s="131"/>
      <c r="AP53" s="156">
        <f t="shared" si="0"/>
        <v>0</v>
      </c>
      <c r="AQ53" s="161"/>
      <c r="AR53" s="155"/>
      <c r="AS53" s="155"/>
      <c r="AT53" s="155"/>
      <c r="AU53" s="155"/>
      <c r="AV53" s="155"/>
      <c r="AW53" s="162"/>
      <c r="AX53" s="163"/>
      <c r="AY53" s="155"/>
      <c r="AZ53" s="155"/>
      <c r="BA53" s="155"/>
      <c r="BB53" s="155"/>
      <c r="BC53" s="155"/>
      <c r="BD53" s="155"/>
      <c r="BE53" s="155"/>
      <c r="BF53" s="155"/>
      <c r="BG53" s="155"/>
      <c r="BH53" s="155"/>
      <c r="BI53" s="155"/>
      <c r="BJ53" s="155"/>
      <c r="BK53" s="155"/>
      <c r="BL53" s="155"/>
      <c r="BM53" s="155"/>
      <c r="BN53" s="155"/>
      <c r="BO53" s="155"/>
      <c r="BP53" s="155"/>
      <c r="BQ53" s="155"/>
      <c r="BR53" s="155"/>
      <c r="BS53" s="155"/>
      <c r="BT53" s="155"/>
      <c r="BU53" s="162"/>
      <c r="BV53" s="137"/>
    </row>
    <row r="54" spans="2:194" s="136" customFormat="1">
      <c r="C54" s="129"/>
      <c r="D54" s="130"/>
      <c r="E54" s="131"/>
      <c r="F54" s="131"/>
      <c r="G54" s="148"/>
      <c r="H54" s="318"/>
      <c r="I54" s="149"/>
      <c r="J54" s="794"/>
      <c r="K54" s="795"/>
      <c r="L54" s="131"/>
      <c r="M54" s="149"/>
      <c r="N54" s="150"/>
      <c r="O54" s="150"/>
      <c r="P54" s="150"/>
      <c r="Q54" s="131"/>
      <c r="R54" s="131"/>
      <c r="S54" s="151"/>
      <c r="T54" s="151"/>
      <c r="U54" s="131"/>
      <c r="V54" s="131"/>
      <c r="W54" s="131"/>
      <c r="X54" s="131"/>
      <c r="Y54" s="131"/>
      <c r="Z54" s="131"/>
      <c r="AA54" s="131"/>
      <c r="AB54" s="131"/>
      <c r="AC54" s="131"/>
      <c r="AD54" s="131"/>
      <c r="AE54" s="132"/>
      <c r="AF54" s="132"/>
      <c r="AG54" s="152"/>
      <c r="AH54" s="153" t="str">
        <f>IF(AG54="","",+VLOOKUP(AG54,'Cód. Tipo de trabajador cotz'!$A$48:$L$65,2,0))</f>
        <v/>
      </c>
      <c r="AI54" s="154"/>
      <c r="AJ54" s="154"/>
      <c r="AK54" s="31"/>
      <c r="AL54" s="231"/>
      <c r="AM54" s="231"/>
      <c r="AN54" s="131"/>
      <c r="AO54" s="131"/>
      <c r="AP54" s="156">
        <f t="shared" si="0"/>
        <v>0</v>
      </c>
      <c r="AQ54" s="161"/>
      <c r="AR54" s="155"/>
      <c r="AS54" s="155"/>
      <c r="AT54" s="155"/>
      <c r="AU54" s="155"/>
      <c r="AV54" s="155"/>
      <c r="AW54" s="162"/>
      <c r="AX54" s="163"/>
      <c r="AY54" s="155"/>
      <c r="AZ54" s="155"/>
      <c r="BA54" s="155"/>
      <c r="BB54" s="155"/>
      <c r="BC54" s="155"/>
      <c r="BD54" s="155"/>
      <c r="BE54" s="155"/>
      <c r="BF54" s="155"/>
      <c r="BG54" s="155"/>
      <c r="BH54" s="155"/>
      <c r="BI54" s="155"/>
      <c r="BJ54" s="155"/>
      <c r="BK54" s="155"/>
      <c r="BL54" s="155"/>
      <c r="BM54" s="155"/>
      <c r="BN54" s="155"/>
      <c r="BO54" s="155"/>
      <c r="BP54" s="155"/>
      <c r="BQ54" s="155"/>
      <c r="BR54" s="155"/>
      <c r="BS54" s="155"/>
      <c r="BT54" s="155"/>
      <c r="BU54" s="162"/>
      <c r="BV54" s="137"/>
    </row>
    <row r="55" spans="2:194" s="136" customFormat="1">
      <c r="C55" s="129"/>
      <c r="D55" s="130"/>
      <c r="E55" s="131"/>
      <c r="F55" s="131"/>
      <c r="G55" s="148"/>
      <c r="H55" s="318"/>
      <c r="I55" s="149"/>
      <c r="J55" s="164"/>
      <c r="K55" s="149"/>
      <c r="L55" s="131"/>
      <c r="M55" s="149"/>
      <c r="N55" s="150"/>
      <c r="O55" s="150"/>
      <c r="P55" s="150"/>
      <c r="Q55" s="131"/>
      <c r="R55" s="131"/>
      <c r="S55" s="151"/>
      <c r="T55" s="151"/>
      <c r="U55" s="131"/>
      <c r="V55" s="131"/>
      <c r="W55" s="131"/>
      <c r="X55" s="131"/>
      <c r="Y55" s="131"/>
      <c r="Z55" s="131"/>
      <c r="AA55" s="131"/>
      <c r="AB55" s="131"/>
      <c r="AC55" s="131"/>
      <c r="AD55" s="131"/>
      <c r="AE55" s="132"/>
      <c r="AF55" s="132"/>
      <c r="AG55" s="152"/>
      <c r="AH55" s="153" t="str">
        <f>IF(AG55="","",+VLOOKUP(AG55,'Cód. Tipo de trabajador cotz'!$A$48:$L$65,2,0))</f>
        <v/>
      </c>
      <c r="AI55" s="154"/>
      <c r="AJ55" s="154"/>
      <c r="AK55" s="31"/>
      <c r="AL55" s="231"/>
      <c r="AM55" s="231"/>
      <c r="AN55" s="131"/>
      <c r="AO55" s="131"/>
      <c r="AP55" s="156">
        <f t="shared" si="0"/>
        <v>0</v>
      </c>
      <c r="AQ55" s="161"/>
      <c r="AR55" s="155"/>
      <c r="AS55" s="155"/>
      <c r="AT55" s="155"/>
      <c r="AU55" s="155"/>
      <c r="AV55" s="155"/>
      <c r="AW55" s="162"/>
      <c r="AX55" s="163"/>
      <c r="AY55" s="155"/>
      <c r="AZ55" s="155"/>
      <c r="BA55" s="155"/>
      <c r="BB55" s="155"/>
      <c r="BC55" s="155"/>
      <c r="BD55" s="155"/>
      <c r="BE55" s="155"/>
      <c r="BF55" s="155"/>
      <c r="BG55" s="155"/>
      <c r="BH55" s="155"/>
      <c r="BI55" s="155"/>
      <c r="BJ55" s="155"/>
      <c r="BK55" s="155"/>
      <c r="BL55" s="155"/>
      <c r="BM55" s="155"/>
      <c r="BN55" s="155"/>
      <c r="BO55" s="155"/>
      <c r="BP55" s="155"/>
      <c r="BQ55" s="155"/>
      <c r="BR55" s="155"/>
      <c r="BS55" s="155"/>
      <c r="BT55" s="155"/>
      <c r="BU55" s="162"/>
      <c r="BV55" s="137"/>
    </row>
    <row r="56" spans="2:194" s="136" customFormat="1">
      <c r="C56" s="129"/>
      <c r="D56" s="130"/>
      <c r="E56" s="131"/>
      <c r="F56" s="131"/>
      <c r="G56" s="148"/>
      <c r="H56" s="318" t="s">
        <v>113</v>
      </c>
      <c r="I56" s="149"/>
      <c r="J56" s="794"/>
      <c r="K56" s="795"/>
      <c r="L56" s="131"/>
      <c r="M56" s="149"/>
      <c r="N56" s="150"/>
      <c r="O56" s="150"/>
      <c r="P56" s="150"/>
      <c r="Q56" s="131"/>
      <c r="R56" s="131"/>
      <c r="S56" s="151"/>
      <c r="T56" s="151"/>
      <c r="U56" s="131"/>
      <c r="V56" s="131"/>
      <c r="W56" s="131"/>
      <c r="X56" s="131"/>
      <c r="Y56" s="131"/>
      <c r="Z56" s="131"/>
      <c r="AA56" s="131"/>
      <c r="AB56" s="131"/>
      <c r="AC56" s="131"/>
      <c r="AD56" s="131"/>
      <c r="AE56" s="132"/>
      <c r="AF56" s="132"/>
      <c r="AG56" s="152"/>
      <c r="AH56" s="153" t="str">
        <f>IF(AG56="","",+VLOOKUP(AG56,'Cód. Tipo de trabajador cotz'!$A$48:$L$65,2,0))</f>
        <v/>
      </c>
      <c r="AI56" s="154"/>
      <c r="AJ56" s="154"/>
      <c r="AK56" s="31"/>
      <c r="AL56" s="231"/>
      <c r="AM56" s="231"/>
      <c r="AN56" s="131"/>
      <c r="AO56" s="131"/>
      <c r="AP56" s="156">
        <f t="shared" si="0"/>
        <v>0</v>
      </c>
      <c r="AQ56" s="161"/>
      <c r="AR56" s="155"/>
      <c r="AS56" s="155"/>
      <c r="AT56" s="155"/>
      <c r="AU56" s="155"/>
      <c r="AV56" s="155"/>
      <c r="AW56" s="162"/>
      <c r="AX56" s="163"/>
      <c r="AY56" s="155"/>
      <c r="AZ56" s="155"/>
      <c r="BA56" s="155"/>
      <c r="BB56" s="155"/>
      <c r="BC56" s="155"/>
      <c r="BD56" s="155"/>
      <c r="BE56" s="155"/>
      <c r="BF56" s="155"/>
      <c r="BG56" s="155"/>
      <c r="BH56" s="155"/>
      <c r="BI56" s="155"/>
      <c r="BJ56" s="155"/>
      <c r="BK56" s="155"/>
      <c r="BL56" s="155"/>
      <c r="BM56" s="155"/>
      <c r="BN56" s="155"/>
      <c r="BO56" s="155"/>
      <c r="BP56" s="155"/>
      <c r="BQ56" s="155"/>
      <c r="BR56" s="155"/>
      <c r="BS56" s="155"/>
      <c r="BT56" s="155"/>
      <c r="BU56" s="162"/>
      <c r="BV56" s="137"/>
    </row>
    <row r="57" spans="2:194" s="136" customFormat="1">
      <c r="C57" s="129"/>
      <c r="D57" s="130"/>
      <c r="E57" s="131"/>
      <c r="F57" s="131"/>
      <c r="G57" s="148"/>
      <c r="H57" s="318"/>
      <c r="I57" s="149"/>
      <c r="J57" s="794"/>
      <c r="K57" s="795"/>
      <c r="L57" s="131"/>
      <c r="M57" s="149"/>
      <c r="N57" s="150"/>
      <c r="O57" s="150"/>
      <c r="P57" s="150"/>
      <c r="Q57" s="131"/>
      <c r="R57" s="131"/>
      <c r="S57" s="151"/>
      <c r="T57" s="151"/>
      <c r="U57" s="131"/>
      <c r="V57" s="131"/>
      <c r="W57" s="131"/>
      <c r="X57" s="131"/>
      <c r="Y57" s="131"/>
      <c r="Z57" s="131"/>
      <c r="AA57" s="131"/>
      <c r="AB57" s="131"/>
      <c r="AC57" s="131"/>
      <c r="AD57" s="131"/>
      <c r="AE57" s="132"/>
      <c r="AF57" s="132"/>
      <c r="AG57" s="152"/>
      <c r="AH57" s="153" t="str">
        <f>IF(AG57="","",+VLOOKUP(AG57,'Cód. Tipo de trabajador cotz'!$A$48:$L$65,2,0))</f>
        <v/>
      </c>
      <c r="AI57" s="154"/>
      <c r="AJ57" s="154"/>
      <c r="AK57" s="31"/>
      <c r="AL57" s="231"/>
      <c r="AM57" s="231"/>
      <c r="AN57" s="131"/>
      <c r="AO57" s="131"/>
      <c r="AP57" s="156">
        <f t="shared" si="0"/>
        <v>0</v>
      </c>
      <c r="AQ57" s="161"/>
      <c r="AR57" s="155"/>
      <c r="AS57" s="155"/>
      <c r="AT57" s="155"/>
      <c r="AU57" s="155"/>
      <c r="AV57" s="155"/>
      <c r="AW57" s="162"/>
      <c r="AX57" s="163"/>
      <c r="AY57" s="155"/>
      <c r="AZ57" s="155"/>
      <c r="BA57" s="155"/>
      <c r="BB57" s="155"/>
      <c r="BC57" s="155"/>
      <c r="BD57" s="155"/>
      <c r="BE57" s="155"/>
      <c r="BF57" s="155"/>
      <c r="BG57" s="155"/>
      <c r="BH57" s="155"/>
      <c r="BI57" s="155"/>
      <c r="BJ57" s="155"/>
      <c r="BK57" s="155"/>
      <c r="BL57" s="155"/>
      <c r="BM57" s="155"/>
      <c r="BN57" s="155"/>
      <c r="BO57" s="155"/>
      <c r="BP57" s="155"/>
      <c r="BQ57" s="155"/>
      <c r="BR57" s="155"/>
      <c r="BS57" s="155"/>
      <c r="BT57" s="155"/>
      <c r="BU57" s="162"/>
      <c r="BV57" s="137"/>
    </row>
    <row r="58" spans="2:194" s="136" customFormat="1" ht="13.5" thickBot="1">
      <c r="C58" s="129"/>
      <c r="D58" s="130"/>
      <c r="E58" s="131"/>
      <c r="F58" s="131"/>
      <c r="G58" s="148"/>
      <c r="H58" s="318"/>
      <c r="I58" s="149"/>
      <c r="J58" s="794"/>
      <c r="K58" s="795"/>
      <c r="L58" s="131"/>
      <c r="M58" s="149"/>
      <c r="N58" s="150"/>
      <c r="P58" s="150"/>
      <c r="Q58" s="131"/>
      <c r="R58" s="131"/>
      <c r="S58" s="151"/>
      <c r="T58" s="151"/>
      <c r="U58" s="131"/>
      <c r="V58" s="131"/>
      <c r="W58" s="131"/>
      <c r="X58" s="131"/>
      <c r="Y58" s="131"/>
      <c r="Z58" s="131"/>
      <c r="AA58" s="131"/>
      <c r="AB58" s="131"/>
      <c r="AC58" s="131"/>
      <c r="AD58" s="131"/>
      <c r="AE58" s="132"/>
      <c r="AF58" s="132"/>
      <c r="AG58" s="152"/>
      <c r="AH58" s="153" t="str">
        <f>IF(AG58="","",+VLOOKUP(AG58,'Cód. Tipo de trabajador cotz'!$A$48:$L$65,2,0))</f>
        <v/>
      </c>
      <c r="AI58" s="165"/>
      <c r="AJ58" s="165"/>
      <c r="AK58" s="31"/>
      <c r="AL58" s="231"/>
      <c r="AM58" s="231"/>
      <c r="AN58" s="131"/>
      <c r="AO58" s="131"/>
      <c r="AP58" s="156">
        <f t="shared" si="0"/>
        <v>0</v>
      </c>
      <c r="AQ58" s="166"/>
      <c r="AR58" s="167"/>
      <c r="AS58" s="167"/>
      <c r="AT58" s="167"/>
      <c r="AU58" s="167"/>
      <c r="AV58" s="167"/>
      <c r="AW58" s="168"/>
      <c r="AX58" s="169"/>
      <c r="AY58" s="167"/>
      <c r="AZ58" s="167"/>
      <c r="BA58" s="167"/>
      <c r="BB58" s="167"/>
      <c r="BC58" s="167"/>
      <c r="BD58" s="167"/>
      <c r="BE58" s="167"/>
      <c r="BF58" s="167"/>
      <c r="BG58" s="167"/>
      <c r="BH58" s="167"/>
      <c r="BI58" s="167"/>
      <c r="BJ58" s="167"/>
      <c r="BK58" s="167"/>
      <c r="BL58" s="167"/>
      <c r="BM58" s="167"/>
      <c r="BN58" s="167"/>
      <c r="BO58" s="167"/>
      <c r="BP58" s="167"/>
      <c r="BQ58" s="167"/>
      <c r="BR58" s="167"/>
      <c r="BS58" s="167"/>
      <c r="BT58" s="167"/>
      <c r="BU58" s="168"/>
      <c r="BV58" s="137"/>
    </row>
    <row r="59" spans="2:194" s="136" customFormat="1">
      <c r="C59" s="129"/>
      <c r="D59" s="140"/>
      <c r="E59" s="135"/>
      <c r="F59" s="135"/>
      <c r="G59" s="170"/>
      <c r="H59" s="135"/>
      <c r="I59" s="135"/>
      <c r="J59" s="135"/>
      <c r="K59" s="135"/>
      <c r="L59" s="135"/>
      <c r="M59" s="143"/>
      <c r="N59" s="135"/>
      <c r="O59" s="135"/>
      <c r="P59" s="135"/>
      <c r="Q59" s="135"/>
      <c r="R59" s="135"/>
      <c r="S59" s="171"/>
      <c r="T59" s="171"/>
      <c r="U59" s="135"/>
      <c r="V59" s="135"/>
      <c r="W59" s="135"/>
      <c r="X59" s="135"/>
      <c r="Y59" s="135"/>
      <c r="Z59" s="135"/>
      <c r="AA59" s="135"/>
      <c r="AB59" s="135"/>
      <c r="AC59" s="135"/>
      <c r="AD59" s="135"/>
      <c r="AE59" s="143"/>
      <c r="AF59" s="143"/>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7"/>
    </row>
    <row r="60" spans="2:194" s="136" customFormat="1">
      <c r="C60" s="129"/>
      <c r="D60" s="140"/>
      <c r="E60" s="135"/>
      <c r="F60" s="135"/>
      <c r="G60" s="170"/>
      <c r="H60" s="135"/>
      <c r="I60" s="135"/>
      <c r="J60" s="135"/>
      <c r="K60" s="135"/>
      <c r="L60" s="135"/>
      <c r="M60" s="143"/>
      <c r="N60" s="135"/>
      <c r="O60" s="135"/>
      <c r="P60" s="135"/>
      <c r="Q60" s="135"/>
      <c r="R60" s="135"/>
      <c r="S60" s="171"/>
      <c r="T60" s="171"/>
      <c r="U60" s="135"/>
      <c r="V60" s="135"/>
      <c r="W60" s="135"/>
      <c r="X60" s="135"/>
      <c r="Y60" s="135"/>
      <c r="Z60" s="135"/>
      <c r="AA60" s="135"/>
      <c r="AB60" s="135"/>
      <c r="AC60" s="135"/>
      <c r="AD60" s="135"/>
      <c r="AE60" s="143"/>
      <c r="AF60" s="143"/>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5"/>
      <c r="BP60" s="135"/>
      <c r="BQ60" s="135"/>
      <c r="BR60" s="135"/>
      <c r="BS60" s="135"/>
      <c r="BT60" s="135"/>
      <c r="BU60" s="135"/>
      <c r="BV60" s="137"/>
    </row>
    <row r="61" spans="2:194" s="136" customFormat="1" ht="13.5" thickBot="1">
      <c r="C61" s="129"/>
      <c r="D61" s="140"/>
      <c r="E61" s="135"/>
      <c r="F61" s="135"/>
      <c r="G61" s="170"/>
      <c r="H61" s="135"/>
      <c r="I61" s="135"/>
      <c r="J61" s="135"/>
      <c r="K61" s="135"/>
      <c r="L61" s="135"/>
      <c r="M61" s="143"/>
      <c r="N61" s="135"/>
      <c r="O61" s="135"/>
      <c r="P61" s="135"/>
      <c r="Q61" s="135"/>
      <c r="R61" s="135"/>
      <c r="S61" s="171"/>
      <c r="T61" s="171"/>
      <c r="U61" s="135"/>
      <c r="V61" s="135"/>
      <c r="W61" s="135"/>
      <c r="X61" s="135"/>
      <c r="Y61" s="135"/>
      <c r="Z61" s="135"/>
      <c r="AA61" s="135"/>
      <c r="AB61" s="135"/>
      <c r="AC61" s="135"/>
      <c r="AD61" s="135"/>
      <c r="AE61" s="143"/>
      <c r="AF61" s="143"/>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5"/>
      <c r="BQ61" s="135"/>
      <c r="BR61" s="135"/>
      <c r="BS61" s="135"/>
      <c r="BT61" s="135"/>
      <c r="BU61" s="135"/>
      <c r="BV61" s="137"/>
    </row>
    <row r="62" spans="2:194" s="106" customFormat="1" ht="13.5" customHeight="1" thickBot="1">
      <c r="C62" s="105"/>
      <c r="D62" s="775" t="s">
        <v>401</v>
      </c>
      <c r="E62" s="776"/>
      <c r="F62" s="776"/>
      <c r="G62" s="776"/>
      <c r="H62" s="776"/>
      <c r="I62" s="776"/>
      <c r="J62" s="776"/>
      <c r="K62" s="776"/>
      <c r="L62" s="776"/>
      <c r="M62" s="776"/>
      <c r="N62" s="776"/>
      <c r="O62" s="776"/>
      <c r="P62" s="776"/>
      <c r="Q62" s="776"/>
      <c r="R62" s="776"/>
      <c r="S62" s="776"/>
      <c r="T62" s="776"/>
      <c r="U62" s="776"/>
      <c r="V62" s="776"/>
      <c r="W62" s="776"/>
      <c r="X62" s="776"/>
      <c r="Y62" s="776"/>
      <c r="Z62" s="776"/>
      <c r="AA62" s="776"/>
      <c r="AB62" s="776"/>
      <c r="AC62" s="776"/>
      <c r="AD62" s="776"/>
      <c r="AE62" s="776"/>
      <c r="AF62" s="776"/>
      <c r="AG62" s="776"/>
      <c r="AH62" s="776"/>
      <c r="AI62" s="777"/>
      <c r="AJ62" s="327"/>
      <c r="AK62" s="172"/>
      <c r="AL62" s="172"/>
      <c r="AM62" s="172"/>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c r="BO62" s="172"/>
      <c r="BP62" s="172"/>
      <c r="BQ62" s="172"/>
      <c r="BR62" s="172"/>
      <c r="BS62" s="172"/>
      <c r="BT62" s="172"/>
      <c r="BU62" s="172"/>
      <c r="BV62" s="109"/>
      <c r="GF62" s="136"/>
      <c r="GL62" s="136"/>
    </row>
    <row r="63" spans="2:194" s="106" customFormat="1" ht="45" customHeight="1">
      <c r="C63" s="105"/>
      <c r="D63" s="778" t="s">
        <v>404</v>
      </c>
      <c r="E63" s="779"/>
      <c r="F63" s="779"/>
      <c r="G63" s="779"/>
      <c r="H63" s="779"/>
      <c r="I63" s="779"/>
      <c r="J63" s="779"/>
      <c r="K63" s="779"/>
      <c r="L63" s="779"/>
      <c r="M63" s="779"/>
      <c r="N63" s="779"/>
      <c r="O63" s="779"/>
      <c r="P63" s="779"/>
      <c r="Q63" s="779"/>
      <c r="R63" s="779"/>
      <c r="S63" s="779"/>
      <c r="T63" s="779"/>
      <c r="U63" s="779"/>
      <c r="V63" s="779"/>
      <c r="W63" s="779"/>
      <c r="X63" s="779"/>
      <c r="Y63" s="779"/>
      <c r="Z63" s="779"/>
      <c r="AA63" s="779"/>
      <c r="AB63" s="779"/>
      <c r="AC63" s="779"/>
      <c r="AD63" s="779"/>
      <c r="AE63" s="779"/>
      <c r="AF63" s="779"/>
      <c r="AG63" s="779"/>
      <c r="AH63" s="779"/>
      <c r="AI63" s="780"/>
      <c r="AJ63" s="328"/>
      <c r="AK63" s="173"/>
      <c r="AL63" s="173"/>
      <c r="AM63" s="173"/>
      <c r="AN63" s="173"/>
      <c r="AO63" s="173"/>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2"/>
      <c r="BR63" s="172"/>
      <c r="BS63" s="172"/>
      <c r="BT63" s="172"/>
      <c r="BU63" s="172"/>
      <c r="BV63" s="109"/>
      <c r="GL63" s="136"/>
    </row>
    <row r="64" spans="2:194" s="191" customFormat="1">
      <c r="B64" s="174"/>
      <c r="C64" s="175"/>
      <c r="D64" s="176" t="s">
        <v>402</v>
      </c>
      <c r="E64" s="177" t="s">
        <v>225</v>
      </c>
      <c r="F64" s="178" t="s">
        <v>230</v>
      </c>
      <c r="G64" s="178" t="s">
        <v>232</v>
      </c>
      <c r="H64" s="781" t="s">
        <v>134</v>
      </c>
      <c r="I64" s="782"/>
      <c r="J64" s="179"/>
      <c r="K64" s="180"/>
      <c r="L64" s="181" t="s">
        <v>16</v>
      </c>
      <c r="M64" s="182"/>
      <c r="N64" s="183" t="s">
        <v>82</v>
      </c>
      <c r="O64" s="183" t="s">
        <v>83</v>
      </c>
      <c r="P64" s="183" t="s">
        <v>84</v>
      </c>
      <c r="Q64" s="184" t="s">
        <v>392</v>
      </c>
      <c r="R64" s="185" t="s">
        <v>74</v>
      </c>
      <c r="S64" s="185" t="s">
        <v>403</v>
      </c>
      <c r="T64" s="185"/>
      <c r="U64" s="185" t="s">
        <v>76</v>
      </c>
      <c r="V64" s="185" t="s">
        <v>226</v>
      </c>
      <c r="W64" s="185" t="s">
        <v>58</v>
      </c>
      <c r="X64" s="185" t="s">
        <v>59</v>
      </c>
      <c r="Y64" s="185" t="s">
        <v>77</v>
      </c>
      <c r="Z64" s="185" t="s">
        <v>20</v>
      </c>
      <c r="AA64" s="185" t="s">
        <v>78</v>
      </c>
      <c r="AB64" s="185" t="s">
        <v>79</v>
      </c>
      <c r="AC64" s="185" t="s">
        <v>21</v>
      </c>
      <c r="AD64" s="185" t="s">
        <v>56</v>
      </c>
      <c r="AE64" s="185" t="s">
        <v>80</v>
      </c>
      <c r="AF64" s="185" t="s">
        <v>81</v>
      </c>
      <c r="AG64" s="186" t="s">
        <v>227</v>
      </c>
      <c r="AH64" s="182"/>
      <c r="AI64" s="187" t="s">
        <v>228</v>
      </c>
      <c r="AJ64" s="329"/>
      <c r="AK64" s="188"/>
      <c r="AL64" s="189"/>
      <c r="AM64" s="189"/>
      <c r="AN64" s="189"/>
      <c r="AO64" s="189"/>
      <c r="AP64" s="189"/>
      <c r="AQ64" s="189"/>
      <c r="AR64" s="189"/>
      <c r="AS64" s="189"/>
      <c r="AT64" s="189"/>
      <c r="AU64" s="189"/>
      <c r="AV64" s="189"/>
      <c r="AW64" s="189"/>
      <c r="AX64" s="189"/>
      <c r="AY64" s="189"/>
      <c r="AZ64" s="189"/>
      <c r="BA64" s="189"/>
      <c r="BB64" s="189"/>
      <c r="BC64" s="189"/>
      <c r="BD64" s="189"/>
      <c r="BE64" s="189"/>
      <c r="BF64" s="189"/>
      <c r="BG64" s="189"/>
      <c r="BH64" s="189"/>
      <c r="BI64" s="189"/>
      <c r="BJ64" s="189"/>
      <c r="BK64" s="189"/>
      <c r="BL64" s="189"/>
      <c r="BM64" s="189"/>
      <c r="BN64" s="189"/>
      <c r="BO64" s="189"/>
      <c r="BP64" s="189"/>
      <c r="BQ64" s="189"/>
      <c r="BR64" s="189"/>
      <c r="BS64" s="189"/>
      <c r="BT64" s="189"/>
      <c r="BU64" s="189"/>
      <c r="BV64" s="190"/>
      <c r="GF64" s="106"/>
      <c r="GL64" s="106"/>
    </row>
    <row r="65" spans="3:194" s="106" customFormat="1" ht="15.75" customHeight="1" thickBot="1">
      <c r="C65" s="105"/>
      <c r="D65" s="192">
        <f>+COUNTA(D39:D61)</f>
        <v>0</v>
      </c>
      <c r="E65" s="193" t="b">
        <f>+((COUNT(E39:E61))=$D$65)</f>
        <v>1</v>
      </c>
      <c r="F65" s="193" t="b">
        <f>+((COUNTA(F39:F61))=D65)</f>
        <v>1</v>
      </c>
      <c r="G65" s="193" t="b">
        <f>+((COUNT(G39:G61))=D65)</f>
        <v>1</v>
      </c>
      <c r="H65" s="783" t="b">
        <f>+((COUNTA(H39:H61))=D65)</f>
        <v>0</v>
      </c>
      <c r="I65" s="784"/>
      <c r="J65" s="194"/>
      <c r="K65" s="195"/>
      <c r="L65" s="196" t="b">
        <f>+((COUNTA(L39:L61))=D65)</f>
        <v>1</v>
      </c>
      <c r="M65" s="197"/>
      <c r="N65" s="198" t="b">
        <f>+((COUNT(N39:N61))=$D$65)</f>
        <v>1</v>
      </c>
      <c r="O65" s="193" t="b">
        <f>+((COUNT(O39:O62))=$D$65)</f>
        <v>1</v>
      </c>
      <c r="P65" s="193" t="b">
        <f>+((COUNT(P39:P62))=$D$65)</f>
        <v>1</v>
      </c>
      <c r="Q65" s="193" t="b">
        <f>+((COUNTA(Q39:Q62))=$D$65)</f>
        <v>1</v>
      </c>
      <c r="R65" s="193" t="b">
        <f>+((COUNTA(R39:R62))=$D$65)</f>
        <v>1</v>
      </c>
      <c r="S65" s="199">
        <f>SUM(S39:S61)</f>
        <v>0</v>
      </c>
      <c r="T65" s="199"/>
      <c r="U65" s="193" t="b">
        <f>+((COUNTA(U39:U62))=$D$65)</f>
        <v>1</v>
      </c>
      <c r="V65" s="193" t="b">
        <f>+((COUNTA(V39:V62))=$D$65)</f>
        <v>1</v>
      </c>
      <c r="W65" s="193" t="b">
        <f>+((COUNTA(W39:W62))=$D$65)</f>
        <v>1</v>
      </c>
      <c r="X65" s="193" t="b">
        <f>+((COUNT(X39:X62))=$D$65)</f>
        <v>1</v>
      </c>
      <c r="Y65" s="193" t="b">
        <f>+((COUNT(Y39:Y62))=$D$65)</f>
        <v>1</v>
      </c>
      <c r="Z65" s="193" t="b">
        <f t="shared" ref="Z65:AG65" si="1">+((COUNTA(Z39:Z62))=$D$65)</f>
        <v>1</v>
      </c>
      <c r="AA65" s="193" t="b">
        <f t="shared" si="1"/>
        <v>1</v>
      </c>
      <c r="AB65" s="193" t="b">
        <f t="shared" si="1"/>
        <v>1</v>
      </c>
      <c r="AC65" s="193" t="b">
        <f t="shared" si="1"/>
        <v>1</v>
      </c>
      <c r="AD65" s="193" t="b">
        <f t="shared" si="1"/>
        <v>1</v>
      </c>
      <c r="AE65" s="193" t="b">
        <f t="shared" si="1"/>
        <v>1</v>
      </c>
      <c r="AF65" s="193" t="b">
        <f t="shared" si="1"/>
        <v>1</v>
      </c>
      <c r="AG65" s="200" t="b">
        <f t="shared" si="1"/>
        <v>1</v>
      </c>
      <c r="AH65" s="197"/>
      <c r="AI65" s="201" t="b">
        <f>+((COUNTA(AI39:AI62))=$D$65)</f>
        <v>1</v>
      </c>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2"/>
      <c r="BQ65" s="112"/>
      <c r="BR65" s="112"/>
      <c r="BS65" s="112"/>
      <c r="BT65" s="112"/>
      <c r="BU65" s="112"/>
      <c r="BV65" s="109"/>
      <c r="GF65" s="191"/>
    </row>
    <row r="66" spans="3:194" s="106" customFormat="1" ht="37.5" customHeight="1" thickBot="1">
      <c r="C66" s="202"/>
      <c r="D66" s="203"/>
      <c r="E66" s="203"/>
      <c r="F66" s="203"/>
      <c r="G66" s="203"/>
      <c r="H66" s="203"/>
      <c r="I66" s="203"/>
      <c r="J66" s="203"/>
      <c r="K66" s="203"/>
      <c r="L66" s="203"/>
      <c r="M66" s="204"/>
      <c r="N66" s="203"/>
      <c r="O66" s="203"/>
      <c r="P66" s="203"/>
      <c r="Q66" s="203"/>
      <c r="R66" s="203"/>
      <c r="S66" s="205"/>
      <c r="T66" s="205"/>
      <c r="U66" s="203"/>
      <c r="V66" s="203"/>
      <c r="W66" s="203"/>
      <c r="X66" s="203"/>
      <c r="Y66" s="203"/>
      <c r="Z66" s="203"/>
      <c r="AA66" s="203"/>
      <c r="AB66" s="203"/>
      <c r="AC66" s="203"/>
      <c r="AD66" s="203"/>
      <c r="AE66" s="204"/>
      <c r="AF66" s="204"/>
      <c r="AG66" s="203"/>
      <c r="AH66" s="203"/>
      <c r="AI66" s="203"/>
      <c r="AJ66" s="203"/>
      <c r="AK66" s="203"/>
      <c r="AL66" s="203"/>
      <c r="AM66" s="203"/>
      <c r="AN66" s="203"/>
      <c r="AO66" s="203"/>
      <c r="AP66" s="203"/>
      <c r="AQ66" s="203"/>
      <c r="AR66" s="203"/>
      <c r="AS66" s="203"/>
      <c r="AT66" s="203"/>
      <c r="AU66" s="203"/>
      <c r="AV66" s="203"/>
      <c r="AW66" s="203"/>
      <c r="AX66" s="203"/>
      <c r="AY66" s="203"/>
      <c r="AZ66" s="203"/>
      <c r="BA66" s="203"/>
      <c r="BB66" s="203"/>
      <c r="BC66" s="203"/>
      <c r="BD66" s="203"/>
      <c r="BE66" s="203"/>
      <c r="BF66" s="203"/>
      <c r="BG66" s="203"/>
      <c r="BH66" s="203"/>
      <c r="BI66" s="203"/>
      <c r="BJ66" s="203"/>
      <c r="BK66" s="203"/>
      <c r="BL66" s="203"/>
      <c r="BM66" s="203"/>
      <c r="BN66" s="203"/>
      <c r="BO66" s="203"/>
      <c r="BP66" s="203"/>
      <c r="BQ66" s="203"/>
      <c r="BR66" s="203"/>
      <c r="BS66" s="203"/>
      <c r="BT66" s="203"/>
      <c r="BU66" s="203"/>
      <c r="BV66" s="206"/>
      <c r="GL66" s="191"/>
    </row>
    <row r="67" spans="3:194" s="136" customFormat="1">
      <c r="M67" s="141"/>
      <c r="AE67" s="141"/>
      <c r="AF67" s="141"/>
      <c r="GF67" s="106"/>
      <c r="GL67" s="106"/>
    </row>
    <row r="68" spans="3:194" s="136" customFormat="1">
      <c r="M68" s="141"/>
      <c r="AE68" s="141"/>
      <c r="AF68" s="141"/>
      <c r="GL68" s="106"/>
    </row>
    <row r="69" spans="3:194" s="136" customFormat="1">
      <c r="M69" s="141"/>
      <c r="AE69" s="141"/>
      <c r="AF69" s="141"/>
    </row>
    <row r="70" spans="3:194" s="136" customFormat="1">
      <c r="M70" s="141"/>
      <c r="AE70" s="141"/>
      <c r="AF70" s="141"/>
    </row>
    <row r="71" spans="3:194" s="136" customFormat="1">
      <c r="M71" s="141"/>
      <c r="AE71" s="141"/>
      <c r="AF71" s="141"/>
    </row>
    <row r="72" spans="3:194" s="136" customFormat="1">
      <c r="M72" s="141"/>
      <c r="AE72" s="141"/>
      <c r="AF72" s="141"/>
    </row>
    <row r="73" spans="3:194" s="136" customFormat="1">
      <c r="M73" s="141"/>
      <c r="AE73" s="141"/>
      <c r="AF73" s="141"/>
    </row>
    <row r="74" spans="3:194" s="136" customFormat="1">
      <c r="M74" s="141"/>
      <c r="AE74" s="141"/>
      <c r="AF74" s="141"/>
    </row>
    <row r="75" spans="3:194" s="136" customFormat="1">
      <c r="M75" s="141"/>
      <c r="AE75" s="141"/>
      <c r="AF75" s="141"/>
    </row>
    <row r="76" spans="3:194" s="136" customFormat="1">
      <c r="M76" s="141"/>
      <c r="AE76" s="141"/>
      <c r="AF76" s="141"/>
    </row>
    <row r="77" spans="3:194" s="136" customFormat="1">
      <c r="M77" s="141"/>
      <c r="AE77" s="141"/>
      <c r="AF77" s="141"/>
    </row>
    <row r="78" spans="3:194" s="136" customFormat="1">
      <c r="M78" s="141"/>
      <c r="AE78" s="141"/>
      <c r="AF78" s="141"/>
    </row>
    <row r="79" spans="3:194" s="136" customFormat="1">
      <c r="M79" s="141"/>
      <c r="AE79" s="141"/>
      <c r="AF79" s="141"/>
    </row>
    <row r="80" spans="3:194" s="136" customFormat="1">
      <c r="M80" s="141"/>
      <c r="AE80" s="141"/>
      <c r="AF80" s="141"/>
    </row>
    <row r="81" spans="13:194" s="136" customFormat="1">
      <c r="M81" s="141"/>
      <c r="AE81" s="141"/>
      <c r="AF81" s="141"/>
    </row>
    <row r="82" spans="13:194" s="136" customFormat="1">
      <c r="M82" s="141"/>
      <c r="AE82" s="141"/>
      <c r="AF82" s="141"/>
    </row>
    <row r="83" spans="13:194">
      <c r="GF83" s="136"/>
      <c r="GL83" s="136"/>
    </row>
    <row r="84" spans="13:194">
      <c r="GL84" s="136"/>
    </row>
  </sheetData>
  <sheetProtection insertRows="0" deleteRows="0" autoFilter="0" pivotTables="0"/>
  <sortState ref="GF24:GF32">
    <sortCondition ref="GF24:GF32"/>
  </sortState>
  <dataConsolidate/>
  <mergeCells count="150">
    <mergeCell ref="F26:H26"/>
    <mergeCell ref="I26:J26"/>
    <mergeCell ref="K26:L26"/>
    <mergeCell ref="N26:O26"/>
    <mergeCell ref="P26:Q26"/>
    <mergeCell ref="V26:X26"/>
    <mergeCell ref="J58:K58"/>
    <mergeCell ref="J56:K56"/>
    <mergeCell ref="J50:K50"/>
    <mergeCell ref="J47:K47"/>
    <mergeCell ref="J48:K48"/>
    <mergeCell ref="J53:K53"/>
    <mergeCell ref="J54:K54"/>
    <mergeCell ref="J51:K51"/>
    <mergeCell ref="J52:K52"/>
    <mergeCell ref="I28:J28"/>
    <mergeCell ref="K28:L28"/>
    <mergeCell ref="N28:O28"/>
    <mergeCell ref="J49:K49"/>
    <mergeCell ref="F27:H27"/>
    <mergeCell ref="I27:J27"/>
    <mergeCell ref="K27:L27"/>
    <mergeCell ref="N27:O27"/>
    <mergeCell ref="P27:Q27"/>
    <mergeCell ref="AB37:AB38"/>
    <mergeCell ref="AC37:AC38"/>
    <mergeCell ref="J57:K57"/>
    <mergeCell ref="AE37:AE38"/>
    <mergeCell ref="L37:L38"/>
    <mergeCell ref="M37:M38"/>
    <mergeCell ref="N37:P37"/>
    <mergeCell ref="R37:R38"/>
    <mergeCell ref="S37:S38"/>
    <mergeCell ref="V37:V38"/>
    <mergeCell ref="J46:K46"/>
    <mergeCell ref="U37:U38"/>
    <mergeCell ref="J45:K45"/>
    <mergeCell ref="J43:K43"/>
    <mergeCell ref="J44:K44"/>
    <mergeCell ref="T37:T38"/>
    <mergeCell ref="V27:X27"/>
    <mergeCell ref="AH28:AI28"/>
    <mergeCell ref="AJ28:AK28"/>
    <mergeCell ref="D35:AI35"/>
    <mergeCell ref="AK35:BU35"/>
    <mergeCell ref="P28:Q28"/>
    <mergeCell ref="V28:X28"/>
    <mergeCell ref="AE28:AG28"/>
    <mergeCell ref="AE27:AG27"/>
    <mergeCell ref="AH27:AI27"/>
    <mergeCell ref="AJ27:AK27"/>
    <mergeCell ref="F28:H28"/>
    <mergeCell ref="O31:R34"/>
    <mergeCell ref="AH22:AI22"/>
    <mergeCell ref="AJ22:AL22"/>
    <mergeCell ref="AE23:AG23"/>
    <mergeCell ref="AX37:BU37"/>
    <mergeCell ref="AG37:AG38"/>
    <mergeCell ref="AH37:AH38"/>
    <mergeCell ref="AI37:AI38"/>
    <mergeCell ref="AK37:AK38"/>
    <mergeCell ref="AL37:AM37"/>
    <mergeCell ref="AN37:AN38"/>
    <mergeCell ref="AP37:AP38"/>
    <mergeCell ref="AE26:AG26"/>
    <mergeCell ref="AO37:AO38"/>
    <mergeCell ref="AF37:AF38"/>
    <mergeCell ref="AJ37:AJ38"/>
    <mergeCell ref="AH26:AI26"/>
    <mergeCell ref="AJ26:AK26"/>
    <mergeCell ref="AE24:AG24"/>
    <mergeCell ref="AH24:AI24"/>
    <mergeCell ref="AJ24:AK24"/>
    <mergeCell ref="AH25:AI25"/>
    <mergeCell ref="AJ25:AK25"/>
    <mergeCell ref="F25:H25"/>
    <mergeCell ref="I25:J25"/>
    <mergeCell ref="K25:L25"/>
    <mergeCell ref="N25:O25"/>
    <mergeCell ref="P25:Q25"/>
    <mergeCell ref="V25:X25"/>
    <mergeCell ref="AE25:AG25"/>
    <mergeCell ref="F24:H24"/>
    <mergeCell ref="I24:J24"/>
    <mergeCell ref="K24:L24"/>
    <mergeCell ref="N24:O24"/>
    <mergeCell ref="P24:Q24"/>
    <mergeCell ref="V24:X24"/>
    <mergeCell ref="K22:L23"/>
    <mergeCell ref="M22:M23"/>
    <mergeCell ref="D15:E15"/>
    <mergeCell ref="F15:G15"/>
    <mergeCell ref="M15:Q15"/>
    <mergeCell ref="D16:E16"/>
    <mergeCell ref="F16:J16"/>
    <mergeCell ref="D18:G18"/>
    <mergeCell ref="H14:H15"/>
    <mergeCell ref="D20:AL20"/>
    <mergeCell ref="D21:AL21"/>
    <mergeCell ref="AH23:AI23"/>
    <mergeCell ref="AJ23:AK23"/>
    <mergeCell ref="N22:O23"/>
    <mergeCell ref="P22:Q23"/>
    <mergeCell ref="R22:R23"/>
    <mergeCell ref="S22:S23"/>
    <mergeCell ref="D22:D23"/>
    <mergeCell ref="E22:E23"/>
    <mergeCell ref="F22:H23"/>
    <mergeCell ref="I22:J23"/>
    <mergeCell ref="U22:U23"/>
    <mergeCell ref="V22:X23"/>
    <mergeCell ref="Y22:AG22"/>
    <mergeCell ref="C2:V2"/>
    <mergeCell ref="D13:E13"/>
    <mergeCell ref="F13:G13"/>
    <mergeCell ref="I13:J13"/>
    <mergeCell ref="N13:P13"/>
    <mergeCell ref="D14:E14"/>
    <mergeCell ref="F14:G14"/>
    <mergeCell ref="N14:P14"/>
    <mergeCell ref="D11:J11"/>
    <mergeCell ref="L11:Q11"/>
    <mergeCell ref="D12:E12"/>
    <mergeCell ref="H12:J12"/>
    <mergeCell ref="N12:P12"/>
    <mergeCell ref="I14:J15"/>
    <mergeCell ref="D62:AI62"/>
    <mergeCell ref="D63:AI63"/>
    <mergeCell ref="H64:I64"/>
    <mergeCell ref="H65:I65"/>
    <mergeCell ref="AJ30:AK30"/>
    <mergeCell ref="D30:AI30"/>
    <mergeCell ref="D36:BU36"/>
    <mergeCell ref="W37:W38"/>
    <mergeCell ref="X37:X38"/>
    <mergeCell ref="Y37:Y38"/>
    <mergeCell ref="Z37:Z38"/>
    <mergeCell ref="J37:K38"/>
    <mergeCell ref="J41:K41"/>
    <mergeCell ref="J42:K42"/>
    <mergeCell ref="J39:K39"/>
    <mergeCell ref="J40:K40"/>
    <mergeCell ref="AQ37:AW37"/>
    <mergeCell ref="AA37:AA38"/>
    <mergeCell ref="AD37:AD38"/>
    <mergeCell ref="D37:D38"/>
    <mergeCell ref="E37:E38"/>
    <mergeCell ref="F37:F38"/>
    <mergeCell ref="G37:G38"/>
    <mergeCell ref="H37:I38"/>
  </mergeCells>
  <conditionalFormatting sqref="D65:I65 L65 N65:AG65 AI65:AJ65">
    <cfRule type="cellIs" dxfId="12" priority="13" operator="equal">
      <formula>FALSE</formula>
    </cfRule>
    <cfRule type="cellIs" dxfId="11" priority="14" operator="equal">
      <formula>TRUE</formula>
    </cfRule>
  </conditionalFormatting>
  <conditionalFormatting sqref="E24:E28">
    <cfRule type="duplicateValues" dxfId="10" priority="4"/>
  </conditionalFormatting>
  <conditionalFormatting sqref="F12">
    <cfRule type="cellIs" dxfId="9" priority="3" operator="between">
      <formula>$E$24</formula>
      <formula>$E$28</formula>
    </cfRule>
  </conditionalFormatting>
  <dataValidations xWindow="627" yWindow="811" count="31">
    <dataValidation type="list" allowBlank="1" showInputMessage="1" showErrorMessage="1" sqref="AC39:AC61">
      <formula1>GF$14:GF$15</formula1>
    </dataValidation>
    <dataValidation type="list" allowBlank="1" showInputMessage="1" showErrorMessage="1" sqref="AF59:AF61">
      <formula1>$GL$11:$GL$12</formula1>
    </dataValidation>
    <dataValidation type="list" allowBlank="1" showInputMessage="1" showErrorMessage="1" sqref="R24:R29">
      <formula1>$GF$14:$GF$15</formula1>
    </dataValidation>
    <dataValidation type="list" allowBlank="1" showInputMessage="1" showErrorMessage="1" sqref="AE59:AE61">
      <formula1>$GL$4:$GL$8</formula1>
    </dataValidation>
    <dataValidation type="list" allowBlank="1" showInputMessage="1" showErrorMessage="1" sqref="AH29">
      <formula1>$GF$4:$GF$8</formula1>
    </dataValidation>
    <dataValidation type="list" allowBlank="1" showInputMessage="1" showErrorMessage="1" sqref="M31:M34">
      <formula1>$GF$8:$GF$12</formula1>
    </dataValidation>
    <dataValidation type="list" allowBlank="1" showInputMessage="1" showErrorMessage="1" sqref="F39:F58">
      <formula1>$GF$24:$GF$32</formula1>
    </dataValidation>
    <dataValidation type="list" allowBlank="1" showInputMessage="1" showErrorMessage="1" sqref="AC24:AC29 F59:F61">
      <formula1>$GF$24:$GF$31</formula1>
    </dataValidation>
    <dataValidation type="list" allowBlank="1" showInputMessage="1" showErrorMessage="1" prompt="El  subtipo de afiliado va ligado al tipo de trabajador, ver hoja de subtipos." sqref="AJ37 AI37:AI38">
      <formula1>$GL$36:$GL$37</formula1>
    </dataValidation>
    <dataValidation allowBlank="1" showInputMessage="1" showErrorMessage="1" prompt="Debe diligenciar Código Tipo de Trabajador_x000a_" sqref="AH39:AH58"/>
    <dataValidation allowBlank="1" showInputMessage="1" showErrorMessage="1" prompt="Marcar solo con X las horas en las que se desarrolla la actividad" sqref="AX39:BU58"/>
    <dataValidation allowBlank="1" showInputMessage="1" showErrorMessage="1" prompt="Marcar solo con X los días en los que desarrolla la actividad" sqref="AQ39:AW58"/>
    <dataValidation allowBlank="1" showInputMessage="1" showErrorMessage="1" prompt="Inidcar el número de meses de la práctica del estudiante" sqref="AN39:AN58"/>
    <dataValidation allowBlank="1" showInputMessage="1" showErrorMessage="1" prompt="El valor registrado en esta columna deberá ser numérico_x000a_" sqref="E37:E38"/>
    <dataValidation allowBlank="1" showInputMessage="1" showErrorMessage="1" prompt="El valor registrado para esta columna será numérico y ascendente._x000a_Cada línea de trabajador deberá registrar numeración." sqref="D37:D38"/>
    <dataValidation allowBlank="1" showInputMessage="1" showErrorMessage="1" prompt="El valor registrado en esta columna deberá ser en texto" sqref="F37:F38 H37:M38 Q37 R37:R38 T37:V38 AA37:AF38 Q64"/>
    <dataValidation allowBlank="1" showInputMessage="1" showErrorMessage="1" prompt="El valor registrado en esta columna deberá ser numérico" sqref="G37:G38 N37:P37 AP37:AP38 X37:Y38 AG37:AG38 AN37:AN38 S37:S38"/>
    <dataValidation allowBlank="1" showInputMessage="1" showErrorMessage="1" prompt="El valor registrado en esta columna deberá ser alfanumérico" sqref="W37:W38"/>
    <dataValidation allowBlank="1" showInputMessage="1" showErrorMessage="1" prompt="El valor registrado en esta columna deberá ser en texto, puede incluir caracteres especiales." sqref="Z37:Z38"/>
    <dataValidation allowBlank="1" showInputMessage="1" showErrorMessage="1" prompt="El valor registrado en esta columna deberá ser en fecha" sqref="AL37:AM37"/>
    <dataValidation type="list" allowBlank="1" showInputMessage="1" showErrorMessage="1" sqref="AH24:AI28">
      <formula1>$GF$4:$GF$5</formula1>
    </dataValidation>
    <dataValidation type="list" allowBlank="1" showInputMessage="1" showErrorMessage="1" sqref="AE39:AE58">
      <formula1>$GL$4:$GL$6</formula1>
    </dataValidation>
    <dataValidation type="whole" operator="notEqual" allowBlank="1" showInputMessage="1" showErrorMessage="1" errorTitle="ERROR" error="CODIGO NO PUEDE SER IGUAL AL DE LA SEDE" promptTitle="ERROR" prompt="SI LA CASILLA SE TORNA ROSA, EL CODIGO DE CENTRO DE TRABAJO ASIGNADO YA EXISTE" sqref="E24:E28">
      <formula1>$F$12</formula1>
    </dataValidation>
    <dataValidation type="list" allowBlank="1" showInputMessage="1" showErrorMessage="1" sqref="AJ39:AJ58">
      <formula1>$GL$36:$GL$37</formula1>
    </dataValidation>
    <dataValidation type="list" allowBlank="1" showInputMessage="1" showErrorMessage="1" sqref="AH59:AH61">
      <formula1>$GM$12:$GM$26</formula1>
    </dataValidation>
    <dataValidation type="list" allowBlank="1" showInputMessage="1" showErrorMessage="1" sqref="AG59:AG61">
      <formula1>$GL$14:$GL$28</formula1>
    </dataValidation>
    <dataValidation type="list" allowBlank="1" showInputMessage="1" showErrorMessage="1" sqref="AO39:AO1048576">
      <formula1>$GL$31:$GL$33</formula1>
    </dataValidation>
    <dataValidation type="list" allowBlank="1" showInputMessage="1" showErrorMessage="1" sqref="Q59:Q61">
      <formula1>$GF$17:$GF$19</formula1>
    </dataValidation>
    <dataValidation type="list" allowBlank="1" showInputMessage="1" showErrorMessage="1" sqref="AF39:AF58">
      <formula1>$GL$8:$GL$11</formula1>
    </dataValidation>
    <dataValidation type="list" allowBlank="1" showInputMessage="1" showErrorMessage="1" sqref="Q39:Q58">
      <formula1>$GF$17:$GF$21</formula1>
    </dataValidation>
    <dataValidation type="list" allowBlank="1" showInputMessage="1" showErrorMessage="1" sqref="T39:T58">
      <formula1>"1-Fijo,2-Variable"</formula1>
    </dataValidation>
  </dataValidations>
  <pageMargins left="0.25" right="0.25" top="0.75" bottom="0.75" header="0.3" footer="0.3"/>
  <pageSetup scale="55" pageOrder="overThenDown" orientation="landscape" r:id="rId1"/>
  <rowBreaks count="1" manualBreakCount="1">
    <brk id="28" max="16383" man="1"/>
  </rowBreaks>
  <colBreaks count="3" manualBreakCount="3">
    <brk id="17" max="1048575" man="1"/>
    <brk id="30" max="1048575" man="1"/>
    <brk id="39" max="1048575" man="1"/>
  </colBreaks>
  <ignoredErrors>
    <ignoredError sqref="AH39:AH58" unlockedFormula="1"/>
  </ignoredErrors>
  <drawing r:id="rId2"/>
  <extLst>
    <ext xmlns:x14="http://schemas.microsoft.com/office/spreadsheetml/2009/9/main" uri="{78C0D931-6437-407d-A8EE-F0AAD7539E65}">
      <x14:conditionalFormattings>
        <x14:conditionalFormatting xmlns:xm="http://schemas.microsoft.com/office/excel/2006/main">
          <x14:cfRule type="cellIs" priority="1" operator="equal" id="{98F4B36C-C35F-404C-BCB6-331B75872683}">
            <xm:f>'Sede 02 - Trabajadores'!$F$12</xm:f>
            <x14:dxf>
              <fill>
                <patternFill>
                  <bgColor theme="9" tint="0.39994506668294322"/>
                </patternFill>
              </fill>
            </x14:dxf>
          </x14:cfRule>
          <x14:cfRule type="cellIs" priority="2" operator="between" id="{4F9375A2-3CD1-4F85-AA07-DCEE7C7C61F5}">
            <xm:f>'Sede 02 - Trabajadores'!$E$24</xm:f>
            <xm:f>'Sede 02 - Trabajadores'!$E$28</xm:f>
            <x14:dxf>
              <fill>
                <patternFill>
                  <bgColor theme="9" tint="0.39994506668294322"/>
                </patternFill>
              </fill>
            </x14:dxf>
          </x14:cfRule>
          <xm:sqref>E24:E28</xm:sqref>
        </x14:conditionalFormatting>
      </x14:conditionalFormattings>
    </ext>
    <ext xmlns:x14="http://schemas.microsoft.com/office/spreadsheetml/2009/9/main" uri="{CCE6A557-97BC-4b89-ADB6-D9C93CAAB3DF}">
      <x14:dataValidations xmlns:xm="http://schemas.microsoft.com/office/excel/2006/main" xWindow="627" yWindow="811" count="4">
        <x14:dataValidation type="list" allowBlank="1" showInputMessage="1" showErrorMessage="1">
          <x14:formula1>
            <xm:f>'Cód. Tipo de trabajador cotz'!$X$50:$X$63</xm:f>
          </x14:formula1>
          <xm:sqref>AG39:AG58</xm:sqref>
        </x14:dataValidation>
        <x14:dataValidation type="list" allowBlank="1" showInputMessage="1" showErrorMessage="1">
          <x14:formula1>
            <xm:f>'Listado Actividades Economicas'!#REF!</xm:f>
          </x14:formula1>
          <xm:sqref>I29:J29</xm:sqref>
        </x14:dataValidation>
        <x14:dataValidation type="list" allowBlank="1" showInputMessage="1" showErrorMessage="1">
          <x14:formula1>
            <xm:f>'Listado Actividades Economicas'!$B$5:$B$1108</xm:f>
          </x14:formula1>
          <xm:sqref>I24:J28</xm:sqref>
        </x14:dataValidation>
        <x14:dataValidation type="whole" operator="notEqual" allowBlank="1" showInputMessage="1" showErrorMessage="1" errorTitle="ERROR" error="CODIGO NO PUEDE SER IGUAL AL DE OTRA SEDE">
          <x14:formula1>
            <xm:f>'Sede 02 - Trabajadores'!F12</xm:f>
          </x14:formula1>
          <xm:sqref>F12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2:GN84"/>
  <sheetViews>
    <sheetView showGridLines="0" topLeftCell="AL51" zoomScale="80" zoomScaleNormal="80" zoomScaleSheetLayoutView="70" zoomScalePageLayoutView="95" workbookViewId="0">
      <selection activeCell="AG46" sqref="AG46"/>
    </sheetView>
  </sheetViews>
  <sheetFormatPr baseColWidth="10" defaultColWidth="10.85546875" defaultRowHeight="12.75"/>
  <cols>
    <col min="1" max="1" width="10.85546875" style="37"/>
    <col min="2" max="2" width="2.140625" style="37" customWidth="1"/>
    <col min="3" max="3" width="3.7109375" style="37" customWidth="1"/>
    <col min="4" max="4" width="21.85546875" style="37" customWidth="1"/>
    <col min="5" max="5" width="20.85546875" style="37" bestFit="1" customWidth="1"/>
    <col min="6" max="6" width="16.42578125" style="37" bestFit="1" customWidth="1"/>
    <col min="7" max="7" width="21.140625" style="37" bestFit="1" customWidth="1"/>
    <col min="8" max="8" width="13.140625" style="37" customWidth="1"/>
    <col min="9" max="9" width="27.28515625" style="37" bestFit="1" customWidth="1"/>
    <col min="10" max="10" width="11.42578125" style="37" customWidth="1"/>
    <col min="11" max="11" width="13.140625" style="37" bestFit="1" customWidth="1"/>
    <col min="12" max="12" width="17.42578125" style="37" customWidth="1"/>
    <col min="13" max="13" width="14.7109375" style="101" bestFit="1" customWidth="1"/>
    <col min="14" max="16" width="15.85546875" style="37" bestFit="1" customWidth="1"/>
    <col min="17" max="17" width="16.85546875" style="37" customWidth="1"/>
    <col min="18" max="18" width="16.42578125" style="37" customWidth="1"/>
    <col min="19" max="19" width="16.28515625" style="37" bestFit="1" customWidth="1"/>
    <col min="20" max="20" width="16.28515625" style="37" customWidth="1"/>
    <col min="21" max="21" width="15.85546875" style="37" bestFit="1" customWidth="1"/>
    <col min="22" max="22" width="16.7109375" style="37" bestFit="1" customWidth="1"/>
    <col min="23" max="23" width="25.42578125" style="37" customWidth="1"/>
    <col min="24" max="24" width="16" style="37" customWidth="1"/>
    <col min="25" max="25" width="18" style="37" customWidth="1"/>
    <col min="26" max="26" width="28" style="37" customWidth="1"/>
    <col min="27" max="27" width="16" style="37" bestFit="1" customWidth="1"/>
    <col min="28" max="28" width="19.140625" style="37" bestFit="1" customWidth="1"/>
    <col min="29" max="29" width="29.7109375" style="37" customWidth="1"/>
    <col min="30" max="30" width="21.140625" style="37" bestFit="1" customWidth="1"/>
    <col min="31" max="31" width="16.7109375" style="101" bestFit="1" customWidth="1"/>
    <col min="32" max="32" width="19.140625" style="101" bestFit="1" customWidth="1"/>
    <col min="33" max="33" width="21.85546875" style="37" customWidth="1"/>
    <col min="34" max="34" width="28.140625" style="37" bestFit="1" customWidth="1"/>
    <col min="35" max="35" width="16.42578125" style="37" bestFit="1" customWidth="1"/>
    <col min="36" max="36" width="25.140625" style="37" customWidth="1"/>
    <col min="37" max="37" width="28.42578125" style="37" bestFit="1" customWidth="1"/>
    <col min="38" max="38" width="15.28515625" style="37" customWidth="1"/>
    <col min="39" max="39" width="28.85546875" style="37" bestFit="1" customWidth="1"/>
    <col min="40" max="42" width="18.140625" style="37" customWidth="1"/>
    <col min="43" max="49" width="3" style="37" customWidth="1"/>
    <col min="50" max="58" width="2" style="37" bestFit="1" customWidth="1"/>
    <col min="59" max="73" width="3" style="37" bestFit="1" customWidth="1"/>
    <col min="74" max="187" width="10.85546875" style="37"/>
    <col min="188" max="188" width="14.140625" style="37" bestFit="1" customWidth="1"/>
    <col min="189" max="193" width="10.85546875" style="37"/>
    <col min="194" max="194" width="10.42578125" style="37" bestFit="1" customWidth="1"/>
    <col min="195" max="195" width="99.140625" style="37" bestFit="1" customWidth="1"/>
    <col min="196" max="16384" width="10.85546875" style="37"/>
  </cols>
  <sheetData>
    <row r="2" spans="3:196" ht="20.25" customHeight="1">
      <c r="C2" s="797" t="s">
        <v>170</v>
      </c>
      <c r="D2" s="798"/>
      <c r="E2" s="798"/>
      <c r="F2" s="798"/>
      <c r="G2" s="798"/>
      <c r="H2" s="798"/>
      <c r="I2" s="798"/>
      <c r="J2" s="798"/>
      <c r="K2" s="798"/>
      <c r="L2" s="798"/>
      <c r="M2" s="798"/>
      <c r="N2" s="798"/>
      <c r="O2" s="798"/>
      <c r="P2" s="798"/>
      <c r="Q2" s="798"/>
      <c r="R2" s="798"/>
      <c r="S2" s="798"/>
      <c r="T2" s="798"/>
      <c r="U2" s="798"/>
      <c r="V2" s="798"/>
    </row>
    <row r="3" spans="3:196" ht="15.75" thickBot="1">
      <c r="C3" s="1" t="s">
        <v>2518</v>
      </c>
    </row>
    <row r="4" spans="3:196">
      <c r="C4" s="38"/>
      <c r="D4" s="39"/>
      <c r="E4" s="39"/>
      <c r="F4" s="39"/>
      <c r="G4" s="39"/>
      <c r="H4" s="39"/>
      <c r="I4" s="39"/>
      <c r="J4" s="39"/>
      <c r="K4" s="39"/>
      <c r="L4" s="39"/>
      <c r="M4" s="102"/>
      <c r="N4" s="39"/>
      <c r="O4" s="39"/>
      <c r="P4" s="39"/>
      <c r="Q4" s="39"/>
      <c r="R4" s="39"/>
      <c r="S4" s="39"/>
      <c r="T4" s="39"/>
      <c r="U4" s="39"/>
      <c r="V4" s="39"/>
      <c r="W4" s="39"/>
      <c r="X4" s="39"/>
      <c r="Y4" s="39"/>
      <c r="Z4" s="39"/>
      <c r="AA4" s="39"/>
      <c r="AB4" s="39"/>
      <c r="AC4" s="39"/>
      <c r="AD4" s="39"/>
      <c r="AE4" s="102"/>
      <c r="AF4" s="102"/>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103"/>
      <c r="GE4" s="319"/>
      <c r="GF4" s="319" t="s">
        <v>37</v>
      </c>
      <c r="GG4" s="319"/>
      <c r="GH4" s="319"/>
      <c r="GI4" s="319"/>
      <c r="GJ4" s="319"/>
      <c r="GK4" s="319"/>
      <c r="GL4" s="28" t="s">
        <v>117</v>
      </c>
      <c r="GM4" s="319"/>
      <c r="GN4" s="319"/>
    </row>
    <row r="5" spans="3:196" ht="5.25" customHeight="1">
      <c r="C5" s="45"/>
      <c r="M5" s="37"/>
      <c r="AE5" s="37"/>
      <c r="AF5" s="37"/>
      <c r="BV5" s="104"/>
      <c r="GE5" s="319"/>
      <c r="GF5" s="319" t="s">
        <v>38</v>
      </c>
      <c r="GG5" s="319"/>
      <c r="GH5" s="319"/>
      <c r="GI5" s="319"/>
      <c r="GJ5" s="319"/>
      <c r="GK5" s="319"/>
      <c r="GL5" s="28" t="s">
        <v>39</v>
      </c>
      <c r="GM5" s="319"/>
      <c r="GN5" s="319"/>
    </row>
    <row r="6" spans="3:196" s="106" customFormat="1" ht="27.75" customHeight="1">
      <c r="C6" s="105"/>
      <c r="G6" s="107" t="s">
        <v>237</v>
      </c>
      <c r="I6" s="107" t="s">
        <v>0</v>
      </c>
      <c r="K6" s="107" t="s">
        <v>1</v>
      </c>
      <c r="P6" s="108"/>
      <c r="BV6" s="109"/>
      <c r="GE6" s="321"/>
      <c r="GF6" s="321"/>
      <c r="GG6" s="321"/>
      <c r="GH6" s="321"/>
      <c r="GI6" s="321"/>
      <c r="GJ6" s="321"/>
      <c r="GK6" s="321"/>
      <c r="GL6" s="337" t="s">
        <v>40</v>
      </c>
      <c r="GM6" s="321"/>
      <c r="GN6" s="321"/>
    </row>
    <row r="7" spans="3:196" s="106" customFormat="1" ht="15">
      <c r="C7" s="105"/>
      <c r="G7" s="100">
        <f>'Formulario de Afiliación'!Y7</f>
        <v>0</v>
      </c>
      <c r="I7" s="110">
        <f>'Formulario de Afiliación'!G7</f>
        <v>0</v>
      </c>
      <c r="K7" s="110">
        <f>'Formulario de Afiliación'!L7</f>
        <v>0</v>
      </c>
      <c r="P7" s="108"/>
      <c r="BV7" s="109"/>
      <c r="GE7" s="321"/>
      <c r="GF7" s="321"/>
      <c r="GG7" s="321"/>
      <c r="GH7" s="321"/>
      <c r="GI7" s="321"/>
      <c r="GJ7" s="321"/>
      <c r="GK7" s="321"/>
      <c r="GL7" s="321"/>
      <c r="GM7" s="321"/>
      <c r="GN7" s="321"/>
    </row>
    <row r="8" spans="3:196" s="106" customFormat="1">
      <c r="C8" s="105"/>
      <c r="M8" s="111"/>
      <c r="AE8" s="111"/>
      <c r="AF8" s="111"/>
      <c r="BV8" s="109"/>
      <c r="GE8" s="321"/>
      <c r="GF8" s="321" t="s">
        <v>26</v>
      </c>
      <c r="GG8" s="321"/>
      <c r="GH8" s="321"/>
      <c r="GI8" s="321"/>
      <c r="GJ8" s="321"/>
      <c r="GK8" s="321"/>
      <c r="GL8" s="337" t="s">
        <v>41</v>
      </c>
      <c r="GM8" s="321"/>
      <c r="GN8" s="321"/>
    </row>
    <row r="9" spans="3:196" s="106" customFormat="1">
      <c r="C9" s="105"/>
      <c r="D9" s="112" t="s">
        <v>372</v>
      </c>
      <c r="E9" s="112"/>
      <c r="F9" s="113"/>
      <c r="G9" s="113"/>
      <c r="M9" s="111"/>
      <c r="O9" s="114"/>
      <c r="AE9" s="111"/>
      <c r="AF9" s="111"/>
      <c r="BV9" s="109"/>
      <c r="GE9" s="321"/>
      <c r="GF9" s="321" t="s">
        <v>27</v>
      </c>
      <c r="GG9" s="321"/>
      <c r="GH9" s="321"/>
      <c r="GI9" s="321"/>
      <c r="GJ9" s="321"/>
      <c r="GK9" s="321"/>
      <c r="GL9" s="337" t="s">
        <v>2520</v>
      </c>
      <c r="GM9" s="321"/>
      <c r="GN9" s="321"/>
    </row>
    <row r="10" spans="3:196" s="106" customFormat="1">
      <c r="C10" s="105"/>
      <c r="D10" s="112"/>
      <c r="E10" s="112"/>
      <c r="F10" s="113"/>
      <c r="G10" s="113"/>
      <c r="M10" s="111"/>
      <c r="O10" s="114"/>
      <c r="AE10" s="111"/>
      <c r="AF10" s="111"/>
      <c r="BV10" s="109"/>
      <c r="GE10" s="321"/>
      <c r="GF10" s="321" t="s">
        <v>28</v>
      </c>
      <c r="GG10" s="321"/>
      <c r="GH10" s="321"/>
      <c r="GI10" s="321"/>
      <c r="GJ10" s="321"/>
      <c r="GK10" s="321"/>
      <c r="GL10" s="337" t="s">
        <v>2521</v>
      </c>
      <c r="GM10" s="321"/>
      <c r="GN10" s="321"/>
    </row>
    <row r="11" spans="3:196" s="112" customFormat="1" ht="15.75" customHeight="1">
      <c r="C11" s="307"/>
      <c r="D11" s="891" t="s">
        <v>373</v>
      </c>
      <c r="E11" s="810"/>
      <c r="F11" s="810"/>
      <c r="G11" s="810"/>
      <c r="H11" s="810"/>
      <c r="I11" s="810"/>
      <c r="J11" s="892"/>
      <c r="K11" s="309"/>
      <c r="L11" s="812" t="s">
        <v>374</v>
      </c>
      <c r="M11" s="813"/>
      <c r="N11" s="813"/>
      <c r="O11" s="813"/>
      <c r="P11" s="813"/>
      <c r="Q11" s="814"/>
      <c r="AE11" s="108"/>
      <c r="AF11" s="108"/>
      <c r="BV11" s="116"/>
      <c r="GE11" s="322"/>
      <c r="GF11" s="322" t="s">
        <v>29</v>
      </c>
      <c r="GG11" s="322"/>
      <c r="GH11" s="322"/>
      <c r="GI11" s="322"/>
      <c r="GJ11" s="322"/>
      <c r="GK11" s="322"/>
      <c r="GL11" s="337" t="s">
        <v>42</v>
      </c>
      <c r="GM11" s="322"/>
      <c r="GN11" s="322"/>
    </row>
    <row r="12" spans="3:196" s="106" customFormat="1">
      <c r="C12" s="105"/>
      <c r="D12" s="815" t="s">
        <v>375</v>
      </c>
      <c r="E12" s="816"/>
      <c r="F12" s="306"/>
      <c r="G12" s="117" t="s">
        <v>229</v>
      </c>
      <c r="H12" s="893"/>
      <c r="I12" s="893"/>
      <c r="J12" s="883"/>
      <c r="K12" s="111"/>
      <c r="L12" s="118" t="s">
        <v>376</v>
      </c>
      <c r="M12" s="232"/>
      <c r="N12" s="805" t="s">
        <v>377</v>
      </c>
      <c r="O12" s="805"/>
      <c r="P12" s="805"/>
      <c r="Q12" s="234"/>
      <c r="AE12" s="111"/>
      <c r="AF12" s="111"/>
      <c r="BV12" s="109"/>
      <c r="GE12" s="321"/>
      <c r="GF12" s="321" t="s">
        <v>30</v>
      </c>
      <c r="GG12" s="321"/>
      <c r="GH12" s="321"/>
      <c r="GI12" s="321"/>
      <c r="GJ12" s="321"/>
      <c r="GK12" s="321"/>
      <c r="GL12" s="337"/>
      <c r="GM12" s="339" t="s">
        <v>43</v>
      </c>
      <c r="GN12" s="321"/>
    </row>
    <row r="13" spans="3:196" s="106" customFormat="1">
      <c r="C13" s="308"/>
      <c r="D13" s="877" t="s">
        <v>378</v>
      </c>
      <c r="E13" s="816"/>
      <c r="F13" s="878"/>
      <c r="G13" s="878"/>
      <c r="H13" s="121" t="s">
        <v>45</v>
      </c>
      <c r="I13" s="879"/>
      <c r="J13" s="880"/>
      <c r="K13" s="111"/>
      <c r="L13" s="118" t="s">
        <v>379</v>
      </c>
      <c r="M13" s="232"/>
      <c r="N13" s="805" t="s">
        <v>380</v>
      </c>
      <c r="O13" s="805"/>
      <c r="P13" s="805"/>
      <c r="Q13" s="234"/>
      <c r="AE13" s="111"/>
      <c r="AF13" s="111"/>
      <c r="BV13" s="109"/>
      <c r="GE13" s="321"/>
      <c r="GF13" s="321"/>
      <c r="GG13" s="321"/>
      <c r="GH13" s="321"/>
      <c r="GI13" s="321"/>
      <c r="GJ13" s="321"/>
      <c r="GK13" s="321"/>
      <c r="GL13" s="322"/>
      <c r="GM13" s="339" t="s">
        <v>46</v>
      </c>
      <c r="GN13" s="321"/>
    </row>
    <row r="14" spans="3:196" s="106" customFormat="1" ht="15" customHeight="1">
      <c r="C14" s="105"/>
      <c r="D14" s="799" t="s">
        <v>381</v>
      </c>
      <c r="E14" s="881"/>
      <c r="F14" s="882"/>
      <c r="G14" s="883"/>
      <c r="H14" s="884" t="s">
        <v>382</v>
      </c>
      <c r="I14" s="886"/>
      <c r="J14" s="887"/>
      <c r="L14" s="118" t="s">
        <v>236</v>
      </c>
      <c r="M14" s="233"/>
      <c r="N14" s="805" t="s">
        <v>383</v>
      </c>
      <c r="O14" s="805"/>
      <c r="P14" s="805"/>
      <c r="Q14" s="235"/>
      <c r="AE14" s="111"/>
      <c r="AF14" s="111"/>
      <c r="BV14" s="109"/>
      <c r="GE14" s="321"/>
      <c r="GF14" s="321" t="s">
        <v>23</v>
      </c>
      <c r="GG14" s="321"/>
      <c r="GH14" s="321"/>
      <c r="GI14" s="321"/>
      <c r="GJ14" s="321"/>
      <c r="GK14" s="321"/>
      <c r="GL14" s="338">
        <v>1</v>
      </c>
      <c r="GM14" s="339" t="s">
        <v>47</v>
      </c>
      <c r="GN14" s="321"/>
    </row>
    <row r="15" spans="3:196" s="106" customFormat="1" ht="12" customHeight="1">
      <c r="C15" s="105"/>
      <c r="D15" s="806" t="s">
        <v>384</v>
      </c>
      <c r="E15" s="890"/>
      <c r="F15" s="894"/>
      <c r="G15" s="895"/>
      <c r="H15" s="885"/>
      <c r="I15" s="888"/>
      <c r="J15" s="889"/>
      <c r="L15" s="118" t="s">
        <v>385</v>
      </c>
      <c r="M15" s="896"/>
      <c r="N15" s="896"/>
      <c r="O15" s="896"/>
      <c r="P15" s="896"/>
      <c r="Q15" s="896"/>
      <c r="AE15" s="111"/>
      <c r="AF15" s="111"/>
      <c r="BV15" s="109"/>
      <c r="GE15" s="321"/>
      <c r="GF15" s="321" t="s">
        <v>22</v>
      </c>
      <c r="GG15" s="321"/>
      <c r="GH15" s="321"/>
      <c r="GI15" s="321"/>
      <c r="GJ15" s="321"/>
      <c r="GK15" s="321"/>
      <c r="GL15" s="338">
        <v>2</v>
      </c>
      <c r="GM15" s="339" t="s">
        <v>48</v>
      </c>
      <c r="GN15" s="321"/>
    </row>
    <row r="16" spans="3:196" s="106" customFormat="1">
      <c r="C16" s="105"/>
      <c r="D16" s="826" t="s">
        <v>386</v>
      </c>
      <c r="E16" s="897"/>
      <c r="F16" s="898"/>
      <c r="G16" s="899"/>
      <c r="H16" s="899"/>
      <c r="I16" s="899"/>
      <c r="J16" s="900"/>
      <c r="K16" s="111"/>
      <c r="M16" s="111"/>
      <c r="P16" s="111"/>
      <c r="AE16" s="111"/>
      <c r="AF16" s="111"/>
      <c r="BV16" s="109"/>
      <c r="GE16" s="321"/>
      <c r="GF16" s="321"/>
      <c r="GG16" s="321"/>
      <c r="GH16" s="321"/>
      <c r="GI16" s="321"/>
      <c r="GJ16" s="321"/>
      <c r="GK16" s="321"/>
      <c r="GL16" s="338">
        <v>18</v>
      </c>
      <c r="GM16" s="339" t="s">
        <v>49</v>
      </c>
      <c r="GN16" s="321"/>
    </row>
    <row r="17" spans="3:196" s="106" customFormat="1">
      <c r="C17" s="105"/>
      <c r="M17" s="111"/>
      <c r="AE17" s="111"/>
      <c r="AF17" s="111"/>
      <c r="BV17" s="109"/>
      <c r="GE17" s="321"/>
      <c r="GF17" s="321" t="s">
        <v>51</v>
      </c>
      <c r="GG17" s="321"/>
      <c r="GH17" s="321"/>
      <c r="GI17" s="321"/>
      <c r="GJ17" s="321"/>
      <c r="GK17" s="321"/>
      <c r="GL17" s="338">
        <v>22</v>
      </c>
      <c r="GM17" s="339" t="s">
        <v>50</v>
      </c>
      <c r="GN17" s="321"/>
    </row>
    <row r="18" spans="3:196">
      <c r="C18" s="45"/>
      <c r="D18" s="831" t="s">
        <v>387</v>
      </c>
      <c r="E18" s="831"/>
      <c r="F18" s="831"/>
      <c r="G18" s="831"/>
      <c r="BV18" s="104"/>
      <c r="GE18" s="319"/>
      <c r="GF18" s="319" t="s">
        <v>53</v>
      </c>
      <c r="GG18" s="319"/>
      <c r="GH18" s="319"/>
      <c r="GI18" s="319"/>
      <c r="GJ18" s="319"/>
      <c r="GK18" s="319"/>
      <c r="GL18" s="338">
        <v>30</v>
      </c>
      <c r="GM18" s="341" t="s">
        <v>52</v>
      </c>
      <c r="GN18" s="319"/>
    </row>
    <row r="19" spans="3:196" ht="14.25">
      <c r="C19" s="45"/>
      <c r="D19" s="123"/>
      <c r="E19" s="123"/>
      <c r="F19" s="123"/>
      <c r="G19" s="123"/>
      <c r="BV19" s="104"/>
      <c r="GE19" s="319"/>
      <c r="GF19" s="456" t="s">
        <v>2569</v>
      </c>
      <c r="GG19" s="319"/>
      <c r="GH19" s="319"/>
      <c r="GI19" s="319"/>
      <c r="GJ19" s="319"/>
      <c r="GK19" s="319"/>
      <c r="GL19" s="338">
        <v>31</v>
      </c>
      <c r="GM19" s="341"/>
      <c r="GN19" s="319"/>
    </row>
    <row r="20" spans="3:196" ht="14.25">
      <c r="C20" s="45"/>
      <c r="D20" s="785" t="s">
        <v>388</v>
      </c>
      <c r="E20" s="785"/>
      <c r="F20" s="785"/>
      <c r="G20" s="785"/>
      <c r="H20" s="785"/>
      <c r="I20" s="785"/>
      <c r="J20" s="785"/>
      <c r="K20" s="785"/>
      <c r="L20" s="785"/>
      <c r="M20" s="785"/>
      <c r="N20" s="785"/>
      <c r="O20" s="785"/>
      <c r="P20" s="785"/>
      <c r="Q20" s="785"/>
      <c r="R20" s="785"/>
      <c r="S20" s="785"/>
      <c r="T20" s="785"/>
      <c r="U20" s="785"/>
      <c r="V20" s="785"/>
      <c r="W20" s="785"/>
      <c r="X20" s="785"/>
      <c r="Y20" s="785"/>
      <c r="Z20" s="785"/>
      <c r="AA20" s="785"/>
      <c r="AB20" s="785"/>
      <c r="AC20" s="785"/>
      <c r="AD20" s="785"/>
      <c r="AE20" s="785"/>
      <c r="AF20" s="785"/>
      <c r="AG20" s="785"/>
      <c r="AH20" s="785"/>
      <c r="AI20" s="785"/>
      <c r="AJ20" s="785"/>
      <c r="AK20" s="785"/>
      <c r="AL20" s="785"/>
      <c r="BV20" s="104"/>
      <c r="GE20" s="319"/>
      <c r="GF20" s="456" t="s">
        <v>2570</v>
      </c>
      <c r="GG20" s="319"/>
      <c r="GH20" s="319"/>
      <c r="GI20" s="319"/>
      <c r="GJ20" s="319"/>
      <c r="GK20" s="319"/>
      <c r="GL20" s="340">
        <v>32</v>
      </c>
      <c r="GM20" s="341"/>
      <c r="GN20" s="319"/>
    </row>
    <row r="21" spans="3:196" ht="14.25">
      <c r="C21" s="45"/>
      <c r="D21" s="788" t="s">
        <v>189</v>
      </c>
      <c r="E21" s="788"/>
      <c r="F21" s="788"/>
      <c r="G21" s="788"/>
      <c r="H21" s="788"/>
      <c r="I21" s="788"/>
      <c r="J21" s="788"/>
      <c r="K21" s="788"/>
      <c r="L21" s="788"/>
      <c r="M21" s="788"/>
      <c r="N21" s="788"/>
      <c r="O21" s="788"/>
      <c r="P21" s="788"/>
      <c r="Q21" s="788"/>
      <c r="R21" s="788"/>
      <c r="S21" s="788"/>
      <c r="T21" s="788"/>
      <c r="U21" s="788"/>
      <c r="V21" s="788"/>
      <c r="W21" s="788"/>
      <c r="X21" s="788"/>
      <c r="Y21" s="788"/>
      <c r="Z21" s="788"/>
      <c r="AA21" s="788"/>
      <c r="AB21" s="788"/>
      <c r="AC21" s="788"/>
      <c r="AD21" s="788"/>
      <c r="AE21" s="788"/>
      <c r="AF21" s="788"/>
      <c r="AG21" s="788"/>
      <c r="AH21" s="788"/>
      <c r="AI21" s="788"/>
      <c r="AJ21" s="788"/>
      <c r="AK21" s="788"/>
      <c r="AL21" s="788"/>
      <c r="AM21" s="239"/>
      <c r="BV21" s="104"/>
      <c r="GE21" s="319"/>
      <c r="GF21" s="456" t="s">
        <v>2587</v>
      </c>
      <c r="GG21" s="319"/>
      <c r="GH21" s="319"/>
      <c r="GI21" s="319"/>
      <c r="GJ21" s="319"/>
      <c r="GK21" s="319"/>
      <c r="GL21" s="340"/>
      <c r="GM21" s="341" t="s">
        <v>54</v>
      </c>
      <c r="GN21" s="319"/>
    </row>
    <row r="22" spans="3:196" s="126" customFormat="1" ht="22.5" customHeight="1">
      <c r="C22" s="124"/>
      <c r="D22" s="792" t="s">
        <v>221</v>
      </c>
      <c r="E22" s="792" t="s">
        <v>225</v>
      </c>
      <c r="F22" s="792" t="s">
        <v>389</v>
      </c>
      <c r="G22" s="792"/>
      <c r="H22" s="792"/>
      <c r="I22" s="792" t="s">
        <v>222</v>
      </c>
      <c r="J22" s="792"/>
      <c r="K22" s="823"/>
      <c r="L22" s="823"/>
      <c r="M22" s="792" t="s">
        <v>135</v>
      </c>
      <c r="N22" s="834" t="s">
        <v>44</v>
      </c>
      <c r="O22" s="835"/>
      <c r="P22" s="834" t="s">
        <v>56</v>
      </c>
      <c r="Q22" s="835"/>
      <c r="R22" s="792" t="s">
        <v>57</v>
      </c>
      <c r="S22" s="792" t="s">
        <v>58</v>
      </c>
      <c r="T22" s="432"/>
      <c r="U22" s="792" t="s">
        <v>59</v>
      </c>
      <c r="V22" s="834" t="s">
        <v>20</v>
      </c>
      <c r="W22" s="838"/>
      <c r="X22" s="835"/>
      <c r="Y22" s="840" t="s">
        <v>190</v>
      </c>
      <c r="Z22" s="841"/>
      <c r="AA22" s="841"/>
      <c r="AB22" s="841"/>
      <c r="AC22" s="841"/>
      <c r="AD22" s="841"/>
      <c r="AE22" s="841"/>
      <c r="AF22" s="841"/>
      <c r="AG22" s="841"/>
      <c r="AH22" s="845" t="s">
        <v>247</v>
      </c>
      <c r="AI22" s="846"/>
      <c r="AJ22" s="845" t="s">
        <v>249</v>
      </c>
      <c r="AK22" s="846"/>
      <c r="AL22" s="847"/>
      <c r="AM22" s="125"/>
      <c r="AN22" s="125"/>
      <c r="AO22" s="125"/>
      <c r="BV22" s="127"/>
      <c r="GE22" s="323"/>
      <c r="GF22" s="319"/>
      <c r="GG22" s="323"/>
      <c r="GH22" s="323"/>
      <c r="GI22" s="323"/>
      <c r="GJ22" s="323"/>
      <c r="GK22" s="323"/>
      <c r="GL22" s="340"/>
      <c r="GM22" s="341" t="s">
        <v>55</v>
      </c>
      <c r="GN22" s="323"/>
    </row>
    <row r="23" spans="3:196" ht="24" customHeight="1">
      <c r="C23" s="45"/>
      <c r="D23" s="792"/>
      <c r="E23" s="792"/>
      <c r="F23" s="792"/>
      <c r="G23" s="792"/>
      <c r="H23" s="792"/>
      <c r="I23" s="792"/>
      <c r="J23" s="792"/>
      <c r="K23" s="823"/>
      <c r="L23" s="823"/>
      <c r="M23" s="792"/>
      <c r="N23" s="836"/>
      <c r="O23" s="837"/>
      <c r="P23" s="836"/>
      <c r="Q23" s="837"/>
      <c r="R23" s="792"/>
      <c r="S23" s="792"/>
      <c r="T23" s="432"/>
      <c r="U23" s="792"/>
      <c r="V23" s="836"/>
      <c r="W23" s="839"/>
      <c r="X23" s="837"/>
      <c r="Y23" s="128" t="s">
        <v>134</v>
      </c>
      <c r="Z23" s="128" t="s">
        <v>231</v>
      </c>
      <c r="AA23" s="128" t="s">
        <v>16</v>
      </c>
      <c r="AB23" s="128" t="s">
        <v>17</v>
      </c>
      <c r="AC23" s="128" t="s">
        <v>230</v>
      </c>
      <c r="AD23" s="128" t="s">
        <v>232</v>
      </c>
      <c r="AE23" s="848" t="s">
        <v>20</v>
      </c>
      <c r="AF23" s="849"/>
      <c r="AG23" s="849"/>
      <c r="AH23" s="793" t="s">
        <v>233</v>
      </c>
      <c r="AI23" s="793"/>
      <c r="AJ23" s="793" t="s">
        <v>234</v>
      </c>
      <c r="AK23" s="793"/>
      <c r="AL23" s="128" t="s">
        <v>235</v>
      </c>
      <c r="AM23" s="125"/>
      <c r="AN23" s="125"/>
      <c r="AO23" s="125"/>
      <c r="BV23" s="104"/>
      <c r="GE23" s="319"/>
      <c r="GF23" s="323"/>
      <c r="GG23" s="319"/>
      <c r="GH23" s="319"/>
      <c r="GI23" s="319"/>
      <c r="GJ23" s="319"/>
      <c r="GK23" s="319"/>
      <c r="GL23" s="340">
        <v>44</v>
      </c>
      <c r="GM23" s="341" t="s">
        <v>60</v>
      </c>
      <c r="GN23" s="319"/>
    </row>
    <row r="24" spans="3:196" s="136" customFormat="1">
      <c r="C24" s="129"/>
      <c r="D24" s="130">
        <v>1</v>
      </c>
      <c r="E24" s="131"/>
      <c r="F24" s="842"/>
      <c r="G24" s="842"/>
      <c r="H24" s="842"/>
      <c r="I24" s="874"/>
      <c r="J24" s="875"/>
      <c r="K24" s="843" t="str">
        <f>IF(I24="","",+VLOOKUP(I24,'Listado Actividades Economicas'!$B$4:$F$1108,5,0))</f>
        <v/>
      </c>
      <c r="L24" s="843"/>
      <c r="M24" s="132"/>
      <c r="N24" s="844"/>
      <c r="O24" s="795"/>
      <c r="P24" s="844"/>
      <c r="Q24" s="795"/>
      <c r="R24" s="131"/>
      <c r="S24" s="131"/>
      <c r="T24" s="131"/>
      <c r="U24" s="131"/>
      <c r="V24" s="844"/>
      <c r="W24" s="794"/>
      <c r="X24" s="795"/>
      <c r="Y24" s="131"/>
      <c r="Z24" s="131"/>
      <c r="AA24" s="131"/>
      <c r="AB24" s="131"/>
      <c r="AC24" s="131"/>
      <c r="AD24" s="131"/>
      <c r="AE24" s="844"/>
      <c r="AF24" s="794"/>
      <c r="AG24" s="794"/>
      <c r="AH24" s="860"/>
      <c r="AI24" s="860"/>
      <c r="AJ24" s="842"/>
      <c r="AK24" s="842"/>
      <c r="AL24" s="133"/>
      <c r="AM24" s="134"/>
      <c r="AN24" s="134"/>
      <c r="AO24" s="134"/>
      <c r="AP24" s="135"/>
      <c r="AQ24" s="135"/>
      <c r="BV24" s="137"/>
      <c r="GE24" s="320"/>
      <c r="GF24" s="319" t="s">
        <v>61</v>
      </c>
      <c r="GG24" s="320"/>
      <c r="GH24" s="320"/>
      <c r="GI24" s="320"/>
      <c r="GJ24" s="320"/>
      <c r="GK24" s="320"/>
      <c r="GL24" s="340">
        <v>45</v>
      </c>
      <c r="GM24" s="343" t="s">
        <v>62</v>
      </c>
      <c r="GN24" s="320"/>
    </row>
    <row r="25" spans="3:196" s="136" customFormat="1">
      <c r="C25" s="129"/>
      <c r="D25" s="130">
        <v>2</v>
      </c>
      <c r="E25" s="131"/>
      <c r="F25" s="842"/>
      <c r="G25" s="842"/>
      <c r="H25" s="842"/>
      <c r="I25" s="874"/>
      <c r="J25" s="875"/>
      <c r="K25" s="843" t="str">
        <f>IF(I25="","",+VLOOKUP(I25,'Listado Actividades Economicas'!$B$4:$F$1108,5,0))</f>
        <v/>
      </c>
      <c r="L25" s="843"/>
      <c r="M25" s="132"/>
      <c r="N25" s="844"/>
      <c r="O25" s="795"/>
      <c r="P25" s="844"/>
      <c r="Q25" s="795"/>
      <c r="R25" s="131"/>
      <c r="S25" s="131"/>
      <c r="T25" s="131"/>
      <c r="U25" s="131"/>
      <c r="V25" s="844"/>
      <c r="W25" s="794"/>
      <c r="X25" s="795"/>
      <c r="Y25" s="131"/>
      <c r="Z25" s="131"/>
      <c r="AA25" s="131"/>
      <c r="AB25" s="131"/>
      <c r="AC25" s="131"/>
      <c r="AD25" s="131"/>
      <c r="AE25" s="844"/>
      <c r="AF25" s="794"/>
      <c r="AG25" s="794"/>
      <c r="AH25" s="860"/>
      <c r="AI25" s="860"/>
      <c r="AJ25" s="842"/>
      <c r="AK25" s="842"/>
      <c r="AL25" s="133"/>
      <c r="AM25" s="134"/>
      <c r="AN25" s="134"/>
      <c r="AO25" s="134"/>
      <c r="AP25" s="135"/>
      <c r="AQ25" s="135"/>
      <c r="BV25" s="137"/>
      <c r="GE25" s="320"/>
      <c r="GF25" s="320" t="s">
        <v>67</v>
      </c>
      <c r="GG25" s="320"/>
      <c r="GH25" s="320"/>
      <c r="GI25" s="320"/>
      <c r="GJ25" s="320"/>
      <c r="GK25" s="320"/>
      <c r="GL25" s="340">
        <v>47</v>
      </c>
      <c r="GM25" s="343" t="s">
        <v>64</v>
      </c>
      <c r="GN25" s="320"/>
    </row>
    <row r="26" spans="3:196" s="136" customFormat="1">
      <c r="C26" s="129"/>
      <c r="D26" s="130">
        <v>3</v>
      </c>
      <c r="E26" s="131"/>
      <c r="F26" s="842"/>
      <c r="G26" s="842"/>
      <c r="H26" s="842"/>
      <c r="I26" s="874"/>
      <c r="J26" s="875"/>
      <c r="K26" s="843" t="str">
        <f>IF(I26="","",+VLOOKUP(I26,'Listado Actividades Economicas'!$B$4:$F$1108,5,0))</f>
        <v/>
      </c>
      <c r="L26" s="843"/>
      <c r="M26" s="132"/>
      <c r="N26" s="844"/>
      <c r="O26" s="795"/>
      <c r="P26" s="844"/>
      <c r="Q26" s="795"/>
      <c r="R26" s="131"/>
      <c r="S26" s="131"/>
      <c r="T26" s="131"/>
      <c r="U26" s="131"/>
      <c r="V26" s="844"/>
      <c r="W26" s="794"/>
      <c r="X26" s="795"/>
      <c r="Y26" s="131"/>
      <c r="Z26" s="131"/>
      <c r="AA26" s="131"/>
      <c r="AB26" s="131"/>
      <c r="AC26" s="131"/>
      <c r="AD26" s="131"/>
      <c r="AE26" s="844"/>
      <c r="AF26" s="794"/>
      <c r="AG26" s="794"/>
      <c r="AH26" s="860"/>
      <c r="AI26" s="860"/>
      <c r="AJ26" s="842"/>
      <c r="AK26" s="842"/>
      <c r="AL26" s="133"/>
      <c r="AM26" s="134"/>
      <c r="AN26" s="134"/>
      <c r="AO26" s="134"/>
      <c r="AP26" s="135"/>
      <c r="AQ26" s="135"/>
      <c r="BV26" s="137"/>
      <c r="GE26" s="320"/>
      <c r="GF26" s="320" t="s">
        <v>63</v>
      </c>
      <c r="GG26" s="320"/>
      <c r="GH26" s="320"/>
      <c r="GI26" s="320"/>
      <c r="GJ26" s="320"/>
      <c r="GK26" s="320"/>
      <c r="GL26" s="342">
        <v>51</v>
      </c>
      <c r="GM26" s="320" t="s">
        <v>66</v>
      </c>
      <c r="GN26" s="320"/>
    </row>
    <row r="27" spans="3:196" s="136" customFormat="1">
      <c r="C27" s="129"/>
      <c r="D27" s="130">
        <v>4</v>
      </c>
      <c r="E27" s="131"/>
      <c r="F27" s="842"/>
      <c r="G27" s="842"/>
      <c r="H27" s="842"/>
      <c r="I27" s="874"/>
      <c r="J27" s="875"/>
      <c r="K27" s="843" t="str">
        <f>IF(I27="","",+VLOOKUP(I27,'Listado Actividades Economicas'!$B$4:$F$1108,5,0))</f>
        <v/>
      </c>
      <c r="L27" s="843"/>
      <c r="M27" s="138"/>
      <c r="N27" s="844"/>
      <c r="O27" s="795"/>
      <c r="P27" s="844"/>
      <c r="Q27" s="795"/>
      <c r="R27" s="131"/>
      <c r="S27" s="131"/>
      <c r="T27" s="131"/>
      <c r="U27" s="131"/>
      <c r="V27" s="844"/>
      <c r="W27" s="794"/>
      <c r="X27" s="795"/>
      <c r="Y27" s="131"/>
      <c r="Z27" s="131"/>
      <c r="AA27" s="131"/>
      <c r="AB27" s="131"/>
      <c r="AC27" s="131"/>
      <c r="AD27" s="131"/>
      <c r="AE27" s="844"/>
      <c r="AF27" s="794"/>
      <c r="AG27" s="794"/>
      <c r="AH27" s="860"/>
      <c r="AI27" s="860"/>
      <c r="AJ27" s="842"/>
      <c r="AK27" s="842"/>
      <c r="AL27" s="133"/>
      <c r="AM27" s="134"/>
      <c r="AN27" s="134"/>
      <c r="AO27" s="134"/>
      <c r="AP27" s="135"/>
      <c r="AQ27" s="135"/>
      <c r="BV27" s="137"/>
      <c r="GE27" s="320"/>
      <c r="GF27" s="320" t="s">
        <v>65</v>
      </c>
      <c r="GG27" s="320"/>
      <c r="GH27" s="320"/>
      <c r="GI27" s="320"/>
      <c r="GJ27" s="320"/>
      <c r="GK27" s="320"/>
      <c r="GL27" s="342">
        <v>55</v>
      </c>
      <c r="GM27" s="320" t="s">
        <v>68</v>
      </c>
      <c r="GN27" s="320"/>
    </row>
    <row r="28" spans="3:196" s="136" customFormat="1">
      <c r="C28" s="129"/>
      <c r="D28" s="130">
        <v>5</v>
      </c>
      <c r="E28" s="131"/>
      <c r="F28" s="842"/>
      <c r="G28" s="842"/>
      <c r="H28" s="842"/>
      <c r="I28" s="874"/>
      <c r="J28" s="875"/>
      <c r="K28" s="843" t="str">
        <f>IF(I28="","",+VLOOKUP(I28,'Listado Actividades Economicas'!$B$4:$F$1108,5,0))</f>
        <v/>
      </c>
      <c r="L28" s="843"/>
      <c r="M28" s="139"/>
      <c r="N28" s="794"/>
      <c r="O28" s="795"/>
      <c r="P28" s="844"/>
      <c r="Q28" s="795"/>
      <c r="R28" s="131"/>
      <c r="S28" s="131"/>
      <c r="T28" s="131"/>
      <c r="U28" s="131"/>
      <c r="V28" s="844"/>
      <c r="W28" s="794"/>
      <c r="X28" s="795"/>
      <c r="Y28" s="131"/>
      <c r="Z28" s="131"/>
      <c r="AA28" s="131"/>
      <c r="AB28" s="131"/>
      <c r="AC28" s="131"/>
      <c r="AD28" s="131"/>
      <c r="AE28" s="844"/>
      <c r="AF28" s="794"/>
      <c r="AG28" s="794"/>
      <c r="AH28" s="860"/>
      <c r="AI28" s="860"/>
      <c r="AJ28" s="842"/>
      <c r="AK28" s="842"/>
      <c r="AL28" s="133"/>
      <c r="AM28" s="134"/>
      <c r="AN28" s="134"/>
      <c r="AO28" s="134"/>
      <c r="AP28" s="135"/>
      <c r="AQ28" s="135"/>
      <c r="BV28" s="137"/>
      <c r="GE28" s="320"/>
      <c r="GF28" s="320" t="s">
        <v>70</v>
      </c>
      <c r="GG28" s="320"/>
      <c r="GH28" s="320"/>
      <c r="GI28" s="320"/>
      <c r="GJ28" s="320"/>
      <c r="GK28" s="320"/>
      <c r="GL28" s="344">
        <v>20</v>
      </c>
      <c r="GM28" s="320"/>
      <c r="GN28" s="320"/>
    </row>
    <row r="29" spans="3:196" s="136" customFormat="1">
      <c r="C29" s="129"/>
      <c r="D29" s="140"/>
      <c r="E29" s="135"/>
      <c r="F29" s="135"/>
      <c r="G29" s="135"/>
      <c r="H29" s="135"/>
      <c r="I29" s="141"/>
      <c r="J29" s="141"/>
      <c r="K29" s="141"/>
      <c r="L29" s="141"/>
      <c r="M29" s="142"/>
      <c r="N29" s="135"/>
      <c r="O29" s="135"/>
      <c r="P29" s="135"/>
      <c r="Q29" s="135"/>
      <c r="R29" s="135"/>
      <c r="S29" s="135"/>
      <c r="T29" s="135"/>
      <c r="U29" s="135"/>
      <c r="V29" s="135"/>
      <c r="W29" s="135"/>
      <c r="X29" s="135"/>
      <c r="Y29" s="135"/>
      <c r="Z29" s="135"/>
      <c r="AA29" s="135"/>
      <c r="AB29" s="135"/>
      <c r="AC29" s="135"/>
      <c r="AD29" s="135"/>
      <c r="AE29" s="135"/>
      <c r="AF29" s="135"/>
      <c r="AG29" s="135"/>
      <c r="AH29" s="143"/>
      <c r="AI29" s="143"/>
      <c r="AJ29" s="135"/>
      <c r="AK29" s="135"/>
      <c r="AL29" s="144"/>
      <c r="AM29" s="134"/>
      <c r="AN29" s="134"/>
      <c r="AO29" s="134"/>
      <c r="AP29" s="135"/>
      <c r="AQ29" s="135"/>
      <c r="BV29" s="137"/>
      <c r="GE29" s="320"/>
      <c r="GF29" s="319" t="s">
        <v>648</v>
      </c>
      <c r="GG29" s="320"/>
      <c r="GH29" s="320"/>
      <c r="GI29" s="320"/>
      <c r="GJ29" s="320"/>
      <c r="GK29" s="320"/>
      <c r="GL29" s="344">
        <v>21</v>
      </c>
      <c r="GM29" s="320"/>
      <c r="GN29" s="320"/>
    </row>
    <row r="30" spans="3:196">
      <c r="C30" s="45"/>
      <c r="D30" s="786" t="s">
        <v>223</v>
      </c>
      <c r="E30" s="786"/>
      <c r="F30" s="786"/>
      <c r="G30" s="786"/>
      <c r="H30" s="786"/>
      <c r="I30" s="786"/>
      <c r="J30" s="786"/>
      <c r="K30" s="786"/>
      <c r="L30" s="786"/>
      <c r="M30" s="786"/>
      <c r="N30" s="786"/>
      <c r="O30" s="786"/>
      <c r="P30" s="786"/>
      <c r="Q30" s="786"/>
      <c r="R30" s="786"/>
      <c r="S30" s="786"/>
      <c r="T30" s="786"/>
      <c r="U30" s="786"/>
      <c r="V30" s="786"/>
      <c r="W30" s="786"/>
      <c r="X30" s="786"/>
      <c r="Y30" s="786"/>
      <c r="Z30" s="786"/>
      <c r="AA30" s="786"/>
      <c r="AB30" s="786"/>
      <c r="AC30" s="786"/>
      <c r="AD30" s="786"/>
      <c r="AE30" s="786"/>
      <c r="AF30" s="786"/>
      <c r="AG30" s="786"/>
      <c r="AH30" s="786"/>
      <c r="AI30" s="786"/>
      <c r="AJ30" s="785">
        <f>SUM(AJ24:AK29)</f>
        <v>0</v>
      </c>
      <c r="AK30" s="785"/>
      <c r="AL30" s="324">
        <f>SUM(AL24:AL29)</f>
        <v>0</v>
      </c>
      <c r="AM30" s="147"/>
      <c r="AN30" s="146"/>
      <c r="AO30" s="146"/>
      <c r="AP30" s="147"/>
      <c r="AQ30" s="147"/>
      <c r="BV30" s="104"/>
      <c r="GE30" s="319"/>
      <c r="GF30" s="319" t="s">
        <v>72</v>
      </c>
      <c r="GG30" s="319"/>
      <c r="GH30" s="319"/>
      <c r="GI30" s="319"/>
      <c r="GJ30" s="319"/>
      <c r="GK30" s="319"/>
      <c r="GL30" s="320"/>
      <c r="GM30" s="319"/>
      <c r="GN30" s="319"/>
    </row>
    <row r="31" spans="3:196" ht="13.9" customHeight="1">
      <c r="C31" s="45"/>
      <c r="M31" s="141"/>
      <c r="O31" s="864"/>
      <c r="P31" s="864"/>
      <c r="Q31" s="864"/>
      <c r="R31" s="864"/>
      <c r="T31" s="477"/>
      <c r="AE31" s="37"/>
      <c r="AG31" s="101"/>
      <c r="BV31" s="104"/>
      <c r="GE31" s="319"/>
      <c r="GF31" s="320" t="s">
        <v>69</v>
      </c>
      <c r="GG31" s="319"/>
      <c r="GH31" s="319"/>
      <c r="GI31" s="319"/>
      <c r="GJ31" s="319"/>
      <c r="GK31" s="319"/>
      <c r="GL31" s="320" t="s">
        <v>633</v>
      </c>
      <c r="GM31" s="319"/>
      <c r="GN31" s="319"/>
    </row>
    <row r="32" spans="3:196">
      <c r="C32" s="45"/>
      <c r="M32" s="141"/>
      <c r="O32" s="864"/>
      <c r="P32" s="864"/>
      <c r="Q32" s="864"/>
      <c r="R32" s="864"/>
      <c r="T32" s="147"/>
      <c r="AE32" s="37"/>
      <c r="AG32" s="101"/>
      <c r="BV32" s="104"/>
      <c r="GE32" s="319"/>
      <c r="GF32" s="320" t="s">
        <v>71</v>
      </c>
      <c r="GG32" s="319"/>
      <c r="GH32" s="319"/>
      <c r="GI32" s="319"/>
      <c r="GJ32" s="319"/>
      <c r="GK32" s="319"/>
      <c r="GL32" s="319" t="s">
        <v>634</v>
      </c>
      <c r="GM32" s="319"/>
      <c r="GN32" s="319"/>
    </row>
    <row r="33" spans="3:196" ht="28.15" customHeight="1">
      <c r="C33" s="45"/>
      <c r="D33" s="147" t="s">
        <v>390</v>
      </c>
      <c r="M33" s="141"/>
      <c r="O33" s="864"/>
      <c r="P33" s="864"/>
      <c r="Q33" s="864"/>
      <c r="R33" s="864"/>
      <c r="T33" s="147"/>
      <c r="AE33" s="37"/>
      <c r="AG33" s="101"/>
      <c r="BV33" s="104"/>
      <c r="GE33" s="319"/>
      <c r="GF33" s="319"/>
      <c r="GG33" s="319"/>
      <c r="GH33" s="319"/>
      <c r="GI33" s="319"/>
      <c r="GJ33" s="319"/>
      <c r="GK33" s="319"/>
      <c r="GL33" s="319" t="s">
        <v>635</v>
      </c>
      <c r="GM33" s="319"/>
      <c r="GN33" s="319"/>
    </row>
    <row r="34" spans="3:196" ht="21.6" customHeight="1">
      <c r="C34" s="45"/>
      <c r="M34" s="141"/>
      <c r="O34" s="864"/>
      <c r="P34" s="864"/>
      <c r="Q34" s="864"/>
      <c r="R34" s="864"/>
      <c r="T34" s="147"/>
      <c r="AE34" s="37"/>
      <c r="AG34" s="876"/>
      <c r="AH34" s="876"/>
      <c r="AI34" s="876"/>
      <c r="BV34" s="104"/>
      <c r="GE34" s="319"/>
      <c r="GF34" s="319"/>
      <c r="GG34" s="319"/>
      <c r="GH34" s="319"/>
      <c r="GI34" s="319"/>
      <c r="GJ34" s="319"/>
      <c r="GK34" s="319"/>
      <c r="GL34" s="319"/>
      <c r="GM34" s="319"/>
      <c r="GN34" s="319"/>
    </row>
    <row r="35" spans="3:196">
      <c r="C35" s="45"/>
      <c r="D35" s="861" t="s">
        <v>391</v>
      </c>
      <c r="E35" s="862"/>
      <c r="F35" s="862"/>
      <c r="G35" s="862"/>
      <c r="H35" s="862"/>
      <c r="I35" s="862"/>
      <c r="J35" s="862"/>
      <c r="K35" s="862"/>
      <c r="L35" s="862"/>
      <c r="M35" s="862"/>
      <c r="N35" s="862"/>
      <c r="O35" s="862"/>
      <c r="P35" s="862"/>
      <c r="Q35" s="862"/>
      <c r="R35" s="862"/>
      <c r="S35" s="862"/>
      <c r="T35" s="862"/>
      <c r="U35" s="862"/>
      <c r="V35" s="862"/>
      <c r="W35" s="862"/>
      <c r="X35" s="862"/>
      <c r="Y35" s="862"/>
      <c r="Z35" s="862"/>
      <c r="AA35" s="862"/>
      <c r="AB35" s="862"/>
      <c r="AC35" s="862"/>
      <c r="AD35" s="862"/>
      <c r="AE35" s="862"/>
      <c r="AF35" s="862"/>
      <c r="AG35" s="862"/>
      <c r="AH35" s="862"/>
      <c r="AI35" s="862"/>
      <c r="AJ35" s="326"/>
      <c r="AK35" s="863" t="s">
        <v>274</v>
      </c>
      <c r="AL35" s="863"/>
      <c r="AM35" s="863"/>
      <c r="AN35" s="863"/>
      <c r="AO35" s="863"/>
      <c r="AP35" s="863"/>
      <c r="AQ35" s="863"/>
      <c r="AR35" s="863"/>
      <c r="AS35" s="863"/>
      <c r="AT35" s="863"/>
      <c r="AU35" s="863"/>
      <c r="AV35" s="863"/>
      <c r="AW35" s="863"/>
      <c r="AX35" s="863"/>
      <c r="AY35" s="863"/>
      <c r="AZ35" s="863"/>
      <c r="BA35" s="863"/>
      <c r="BB35" s="863"/>
      <c r="BC35" s="863"/>
      <c r="BD35" s="863"/>
      <c r="BE35" s="863"/>
      <c r="BF35" s="863"/>
      <c r="BG35" s="863"/>
      <c r="BH35" s="863"/>
      <c r="BI35" s="863"/>
      <c r="BJ35" s="863"/>
      <c r="BK35" s="863"/>
      <c r="BL35" s="863"/>
      <c r="BM35" s="863"/>
      <c r="BN35" s="863"/>
      <c r="BO35" s="863"/>
      <c r="BP35" s="863"/>
      <c r="BQ35" s="863"/>
      <c r="BR35" s="863"/>
      <c r="BS35" s="863"/>
      <c r="BT35" s="863"/>
      <c r="BU35" s="863"/>
      <c r="BV35" s="104"/>
      <c r="GE35" s="319"/>
      <c r="GF35" s="319"/>
      <c r="GG35" s="319"/>
      <c r="GH35" s="319"/>
      <c r="GI35" s="319"/>
      <c r="GJ35" s="319"/>
      <c r="GK35" s="319"/>
      <c r="GL35" s="319"/>
      <c r="GM35" s="319"/>
      <c r="GN35" s="319"/>
    </row>
    <row r="36" spans="3:196" ht="14.25">
      <c r="C36" s="45"/>
      <c r="D36" s="787" t="s">
        <v>189</v>
      </c>
      <c r="E36" s="788"/>
      <c r="F36" s="788"/>
      <c r="G36" s="788"/>
      <c r="H36" s="788"/>
      <c r="I36" s="788"/>
      <c r="J36" s="788"/>
      <c r="K36" s="788"/>
      <c r="L36" s="788"/>
      <c r="M36" s="788"/>
      <c r="N36" s="788"/>
      <c r="O36" s="788"/>
      <c r="P36" s="788"/>
      <c r="Q36" s="788"/>
      <c r="R36" s="788"/>
      <c r="S36" s="788"/>
      <c r="T36" s="788"/>
      <c r="U36" s="788"/>
      <c r="V36" s="788"/>
      <c r="W36" s="788"/>
      <c r="X36" s="788"/>
      <c r="Y36" s="788"/>
      <c r="Z36" s="788"/>
      <c r="AA36" s="788"/>
      <c r="AB36" s="788"/>
      <c r="AC36" s="788"/>
      <c r="AD36" s="788"/>
      <c r="AE36" s="788"/>
      <c r="AF36" s="788"/>
      <c r="AG36" s="788"/>
      <c r="AH36" s="788"/>
      <c r="AI36" s="788"/>
      <c r="AJ36" s="788"/>
      <c r="AK36" s="788"/>
      <c r="AL36" s="788"/>
      <c r="AM36" s="788"/>
      <c r="AN36" s="788"/>
      <c r="AO36" s="788"/>
      <c r="AP36" s="788"/>
      <c r="AQ36" s="788"/>
      <c r="AR36" s="788"/>
      <c r="AS36" s="788"/>
      <c r="AT36" s="788"/>
      <c r="AU36" s="788"/>
      <c r="AV36" s="788"/>
      <c r="AW36" s="788"/>
      <c r="AX36" s="788"/>
      <c r="AY36" s="788"/>
      <c r="AZ36" s="788"/>
      <c r="BA36" s="788"/>
      <c r="BB36" s="788"/>
      <c r="BC36" s="788"/>
      <c r="BD36" s="788"/>
      <c r="BE36" s="788"/>
      <c r="BF36" s="788"/>
      <c r="BG36" s="788"/>
      <c r="BH36" s="788"/>
      <c r="BI36" s="788"/>
      <c r="BJ36" s="788"/>
      <c r="BK36" s="788"/>
      <c r="BL36" s="788"/>
      <c r="BM36" s="788"/>
      <c r="BN36" s="788"/>
      <c r="BO36" s="788"/>
      <c r="BP36" s="788"/>
      <c r="BQ36" s="788"/>
      <c r="BR36" s="788"/>
      <c r="BS36" s="788"/>
      <c r="BT36" s="788"/>
      <c r="BU36" s="789"/>
      <c r="BV36" s="104"/>
      <c r="GE36" s="319"/>
      <c r="GF36" s="319"/>
      <c r="GG36" s="319"/>
      <c r="GH36" s="319"/>
      <c r="GI36" s="319"/>
      <c r="GJ36" s="319"/>
      <c r="GK36" s="319"/>
      <c r="GL36" s="249" t="s">
        <v>644</v>
      </c>
      <c r="GM36" s="319"/>
      <c r="GN36" s="319"/>
    </row>
    <row r="37" spans="3:196" s="52" customFormat="1" ht="29.25" customHeight="1">
      <c r="C37" s="51"/>
      <c r="D37" s="792" t="s">
        <v>224</v>
      </c>
      <c r="E37" s="792" t="s">
        <v>225</v>
      </c>
      <c r="F37" s="793" t="s">
        <v>230</v>
      </c>
      <c r="G37" s="793" t="s">
        <v>232</v>
      </c>
      <c r="H37" s="870" t="s">
        <v>134</v>
      </c>
      <c r="I37" s="871"/>
      <c r="J37" s="793" t="s">
        <v>231</v>
      </c>
      <c r="K37" s="793"/>
      <c r="L37" s="793" t="s">
        <v>16</v>
      </c>
      <c r="M37" s="793" t="s">
        <v>17</v>
      </c>
      <c r="N37" s="793" t="s">
        <v>73</v>
      </c>
      <c r="O37" s="793"/>
      <c r="P37" s="793"/>
      <c r="Q37" s="128" t="s">
        <v>2593</v>
      </c>
      <c r="R37" s="790" t="s">
        <v>74</v>
      </c>
      <c r="S37" s="865" t="s">
        <v>75</v>
      </c>
      <c r="T37" s="790" t="s">
        <v>2549</v>
      </c>
      <c r="U37" s="790" t="s">
        <v>76</v>
      </c>
      <c r="V37" s="790" t="s">
        <v>226</v>
      </c>
      <c r="W37" s="790" t="s">
        <v>58</v>
      </c>
      <c r="X37" s="790" t="s">
        <v>59</v>
      </c>
      <c r="Y37" s="790" t="s">
        <v>77</v>
      </c>
      <c r="Z37" s="792" t="s">
        <v>20</v>
      </c>
      <c r="AA37" s="790" t="s">
        <v>78</v>
      </c>
      <c r="AB37" s="791" t="s">
        <v>79</v>
      </c>
      <c r="AC37" s="790" t="s">
        <v>57</v>
      </c>
      <c r="AD37" s="792" t="s">
        <v>56</v>
      </c>
      <c r="AE37" s="791" t="s">
        <v>80</v>
      </c>
      <c r="AF37" s="791" t="s">
        <v>81</v>
      </c>
      <c r="AG37" s="850" t="s">
        <v>227</v>
      </c>
      <c r="AH37" s="790" t="s">
        <v>393</v>
      </c>
      <c r="AI37" s="869" t="s">
        <v>228</v>
      </c>
      <c r="AJ37" s="858" t="s">
        <v>643</v>
      </c>
      <c r="AK37" s="852"/>
      <c r="AL37" s="853" t="s">
        <v>394</v>
      </c>
      <c r="AM37" s="853"/>
      <c r="AN37" s="854" t="s">
        <v>395</v>
      </c>
      <c r="AO37" s="854" t="s">
        <v>632</v>
      </c>
      <c r="AP37" s="856" t="s">
        <v>396</v>
      </c>
      <c r="AQ37" s="796" t="s">
        <v>397</v>
      </c>
      <c r="AR37" s="796"/>
      <c r="AS37" s="796"/>
      <c r="AT37" s="796"/>
      <c r="AU37" s="796"/>
      <c r="AV37" s="796"/>
      <c r="AW37" s="796"/>
      <c r="AX37" s="796" t="s">
        <v>398</v>
      </c>
      <c r="AY37" s="796"/>
      <c r="AZ37" s="796"/>
      <c r="BA37" s="796"/>
      <c r="BB37" s="796"/>
      <c r="BC37" s="796"/>
      <c r="BD37" s="796"/>
      <c r="BE37" s="796"/>
      <c r="BF37" s="796"/>
      <c r="BG37" s="796"/>
      <c r="BH37" s="796"/>
      <c r="BI37" s="796"/>
      <c r="BJ37" s="796"/>
      <c r="BK37" s="796"/>
      <c r="BL37" s="796"/>
      <c r="BM37" s="796"/>
      <c r="BN37" s="796"/>
      <c r="BO37" s="796"/>
      <c r="BP37" s="796"/>
      <c r="BQ37" s="796"/>
      <c r="BR37" s="796"/>
      <c r="BS37" s="796"/>
      <c r="BT37" s="796"/>
      <c r="BU37" s="796"/>
      <c r="BV37" s="61"/>
      <c r="GE37" s="28"/>
      <c r="GF37" s="319"/>
      <c r="GG37" s="28"/>
      <c r="GH37" s="28"/>
      <c r="GI37" s="28"/>
      <c r="GJ37" s="28"/>
      <c r="GK37" s="28"/>
      <c r="GL37" s="249" t="s">
        <v>645</v>
      </c>
      <c r="GM37" s="28"/>
      <c r="GN37" s="28"/>
    </row>
    <row r="38" spans="3:196" s="52" customFormat="1" ht="13.5" thickBot="1">
      <c r="C38" s="51"/>
      <c r="D38" s="792"/>
      <c r="E38" s="792"/>
      <c r="F38" s="793"/>
      <c r="G38" s="793"/>
      <c r="H38" s="872"/>
      <c r="I38" s="873"/>
      <c r="J38" s="793"/>
      <c r="K38" s="793"/>
      <c r="L38" s="793"/>
      <c r="M38" s="793"/>
      <c r="N38" s="128" t="s">
        <v>82</v>
      </c>
      <c r="O38" s="128" t="s">
        <v>83</v>
      </c>
      <c r="P38" s="128" t="s">
        <v>84</v>
      </c>
      <c r="Q38" s="128" t="s">
        <v>2594</v>
      </c>
      <c r="R38" s="791"/>
      <c r="S38" s="866"/>
      <c r="T38" s="791"/>
      <c r="U38" s="791"/>
      <c r="V38" s="791"/>
      <c r="W38" s="791"/>
      <c r="X38" s="791"/>
      <c r="Y38" s="791"/>
      <c r="Z38" s="792"/>
      <c r="AA38" s="791"/>
      <c r="AB38" s="791"/>
      <c r="AC38" s="790"/>
      <c r="AD38" s="792"/>
      <c r="AE38" s="791"/>
      <c r="AF38" s="791"/>
      <c r="AG38" s="851"/>
      <c r="AH38" s="791"/>
      <c r="AI38" s="869"/>
      <c r="AJ38" s="859"/>
      <c r="AK38" s="852"/>
      <c r="AL38" s="302" t="s">
        <v>399</v>
      </c>
      <c r="AM38" s="301" t="s">
        <v>400</v>
      </c>
      <c r="AN38" s="868"/>
      <c r="AO38" s="855"/>
      <c r="AP38" s="857"/>
      <c r="AQ38" s="303" t="s">
        <v>85</v>
      </c>
      <c r="AR38" s="303" t="s">
        <v>4</v>
      </c>
      <c r="AS38" s="303" t="s">
        <v>4</v>
      </c>
      <c r="AT38" s="303" t="s">
        <v>86</v>
      </c>
      <c r="AU38" s="303" t="s">
        <v>30</v>
      </c>
      <c r="AV38" s="303" t="s">
        <v>87</v>
      </c>
      <c r="AW38" s="303" t="s">
        <v>3</v>
      </c>
      <c r="AX38" s="303">
        <v>1</v>
      </c>
      <c r="AY38" s="303">
        <v>2</v>
      </c>
      <c r="AZ38" s="303">
        <v>3</v>
      </c>
      <c r="BA38" s="303">
        <v>4</v>
      </c>
      <c r="BB38" s="303">
        <v>5</v>
      </c>
      <c r="BC38" s="303">
        <v>6</v>
      </c>
      <c r="BD38" s="303">
        <v>7</v>
      </c>
      <c r="BE38" s="303">
        <v>8</v>
      </c>
      <c r="BF38" s="303">
        <v>9</v>
      </c>
      <c r="BG38" s="303">
        <v>10</v>
      </c>
      <c r="BH38" s="303" t="s">
        <v>88</v>
      </c>
      <c r="BI38" s="303" t="s">
        <v>89</v>
      </c>
      <c r="BJ38" s="303">
        <v>13</v>
      </c>
      <c r="BK38" s="303">
        <v>14</v>
      </c>
      <c r="BL38" s="303">
        <v>15</v>
      </c>
      <c r="BM38" s="303">
        <v>16</v>
      </c>
      <c r="BN38" s="303">
        <v>17</v>
      </c>
      <c r="BO38" s="303">
        <v>18</v>
      </c>
      <c r="BP38" s="303">
        <v>19</v>
      </c>
      <c r="BQ38" s="303">
        <v>20</v>
      </c>
      <c r="BR38" s="303">
        <v>21</v>
      </c>
      <c r="BS38" s="303">
        <v>22</v>
      </c>
      <c r="BT38" s="303">
        <v>23</v>
      </c>
      <c r="BU38" s="303">
        <v>24</v>
      </c>
      <c r="BV38" s="61"/>
      <c r="GE38" s="28"/>
      <c r="GF38" s="28"/>
      <c r="GG38" s="28"/>
      <c r="GH38" s="28"/>
      <c r="GI38" s="28"/>
      <c r="GJ38" s="28"/>
      <c r="GK38" s="28"/>
      <c r="GL38" s="319"/>
      <c r="GM38" s="28"/>
      <c r="GN38" s="28"/>
    </row>
    <row r="39" spans="3:196" s="136" customFormat="1">
      <c r="C39" s="129"/>
      <c r="D39" s="130"/>
      <c r="E39" s="131"/>
      <c r="F39" s="131"/>
      <c r="G39" s="148"/>
      <c r="H39" s="318"/>
      <c r="I39" s="149"/>
      <c r="J39" s="794"/>
      <c r="K39" s="795"/>
      <c r="L39" s="131"/>
      <c r="M39" s="148"/>
      <c r="N39" s="150"/>
      <c r="O39" s="150"/>
      <c r="P39" s="150"/>
      <c r="Q39" s="131"/>
      <c r="R39" s="131"/>
      <c r="S39" s="151"/>
      <c r="T39" s="151"/>
      <c r="U39" s="131"/>
      <c r="V39" s="131"/>
      <c r="W39" s="131"/>
      <c r="X39" s="131"/>
      <c r="Y39" s="131"/>
      <c r="Z39" s="131"/>
      <c r="AA39" s="131"/>
      <c r="AB39" s="131"/>
      <c r="AC39" s="131"/>
      <c r="AD39" s="131"/>
      <c r="AE39" s="132"/>
      <c r="AF39" s="132"/>
      <c r="AG39" s="152"/>
      <c r="AH39" s="153" t="str">
        <f>+IF(AG39="","",VLOOKUP(AG39,'Cód. Tipo de trabajador cotz'!$A$50:$L$65,2,0))</f>
        <v/>
      </c>
      <c r="AI39" s="154"/>
      <c r="AJ39" s="154"/>
      <c r="AK39" s="31"/>
      <c r="AL39" s="230"/>
      <c r="AM39" s="231"/>
      <c r="AN39" s="131"/>
      <c r="AO39" s="131"/>
      <c r="AP39" s="156">
        <f>+AN39*S40</f>
        <v>0</v>
      </c>
      <c r="AQ39" s="157"/>
      <c r="AR39" s="158"/>
      <c r="AS39" s="158"/>
      <c r="AT39" s="158"/>
      <c r="AU39" s="158"/>
      <c r="AV39" s="158"/>
      <c r="AW39" s="159"/>
      <c r="AX39" s="160"/>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9"/>
      <c r="BV39" s="137"/>
      <c r="GE39" s="320"/>
      <c r="GF39" s="28"/>
      <c r="GG39" s="320"/>
      <c r="GH39" s="320"/>
      <c r="GI39" s="320"/>
      <c r="GJ39" s="320"/>
      <c r="GK39" s="320"/>
      <c r="GL39" s="28"/>
      <c r="GM39" s="320"/>
      <c r="GN39" s="320"/>
    </row>
    <row r="40" spans="3:196" s="136" customFormat="1">
      <c r="C40" s="129"/>
      <c r="D40" s="130"/>
      <c r="E40" s="131"/>
      <c r="F40" s="131"/>
      <c r="G40" s="148"/>
      <c r="H40" s="318"/>
      <c r="I40" s="149"/>
      <c r="J40" s="794"/>
      <c r="K40" s="795"/>
      <c r="L40" s="131"/>
      <c r="M40" s="148"/>
      <c r="N40" s="150"/>
      <c r="O40" s="150"/>
      <c r="P40" s="150"/>
      <c r="Q40" s="131"/>
      <c r="R40" s="131"/>
      <c r="S40" s="151"/>
      <c r="T40" s="151"/>
      <c r="U40" s="131"/>
      <c r="V40" s="131"/>
      <c r="W40" s="131"/>
      <c r="X40" s="131"/>
      <c r="Y40" s="131"/>
      <c r="Z40" s="131"/>
      <c r="AA40" s="131"/>
      <c r="AB40" s="131"/>
      <c r="AC40" s="131"/>
      <c r="AD40" s="131"/>
      <c r="AE40" s="132"/>
      <c r="AF40" s="132"/>
      <c r="AG40" s="152"/>
      <c r="AH40" s="153" t="str">
        <f>+IF(AG40="","",VLOOKUP(AG40,'Cód. Tipo de trabajador cotz'!$A$50:$L$65,2,0))</f>
        <v/>
      </c>
      <c r="AI40" s="154"/>
      <c r="AJ40" s="154"/>
      <c r="AK40" s="31"/>
      <c r="AL40" s="231"/>
      <c r="AM40" s="231"/>
      <c r="AN40" s="131"/>
      <c r="AO40" s="131"/>
      <c r="AP40" s="156"/>
      <c r="AQ40" s="161"/>
      <c r="AR40" s="155"/>
      <c r="AS40" s="155"/>
      <c r="AT40" s="155"/>
      <c r="AU40" s="155"/>
      <c r="AV40" s="155"/>
      <c r="AW40" s="162"/>
      <c r="AX40" s="163"/>
      <c r="AY40" s="155"/>
      <c r="AZ40" s="155"/>
      <c r="BA40" s="155"/>
      <c r="BB40" s="155"/>
      <c r="BC40" s="155"/>
      <c r="BD40" s="155"/>
      <c r="BE40" s="155"/>
      <c r="BF40" s="155"/>
      <c r="BG40" s="155"/>
      <c r="BH40" s="155"/>
      <c r="BI40" s="155"/>
      <c r="BJ40" s="155"/>
      <c r="BK40" s="155"/>
      <c r="BL40" s="155"/>
      <c r="BM40" s="155"/>
      <c r="BN40" s="155"/>
      <c r="BO40" s="155"/>
      <c r="BP40" s="155"/>
      <c r="BQ40" s="155"/>
      <c r="BR40" s="155"/>
      <c r="BS40" s="155"/>
      <c r="BT40" s="155"/>
      <c r="BU40" s="162"/>
      <c r="BV40" s="137"/>
      <c r="GE40" s="320"/>
      <c r="GF40" s="320"/>
      <c r="GG40" s="320"/>
      <c r="GH40" s="320"/>
      <c r="GI40" s="320"/>
      <c r="GJ40" s="320"/>
      <c r="GK40" s="320"/>
      <c r="GL40" s="28"/>
      <c r="GM40" s="320"/>
      <c r="GN40" s="320"/>
    </row>
    <row r="41" spans="3:196" s="136" customFormat="1">
      <c r="C41" s="129"/>
      <c r="D41" s="130"/>
      <c r="E41" s="131"/>
      <c r="F41" s="131"/>
      <c r="G41" s="148"/>
      <c r="H41" s="318"/>
      <c r="I41" s="149"/>
      <c r="J41" s="794"/>
      <c r="K41" s="795"/>
      <c r="L41" s="131"/>
      <c r="M41" s="148"/>
      <c r="N41" s="150"/>
      <c r="O41" s="150"/>
      <c r="P41" s="150"/>
      <c r="Q41" s="131"/>
      <c r="R41" s="131"/>
      <c r="S41" s="151"/>
      <c r="T41" s="151"/>
      <c r="U41" s="131"/>
      <c r="V41" s="131"/>
      <c r="W41" s="131"/>
      <c r="X41" s="131"/>
      <c r="Y41" s="131"/>
      <c r="Z41" s="131"/>
      <c r="AA41" s="131"/>
      <c r="AB41" s="131"/>
      <c r="AC41" s="131"/>
      <c r="AD41" s="131"/>
      <c r="AE41" s="132"/>
      <c r="AF41" s="132"/>
      <c r="AG41" s="152"/>
      <c r="AH41" s="153" t="str">
        <f>+IF(AG41="","",VLOOKUP(AG41,'Cód. Tipo de trabajador cotz'!$A$50:$L$65,2,0))</f>
        <v/>
      </c>
      <c r="AI41" s="154"/>
      <c r="AJ41" s="154"/>
      <c r="AK41" s="31"/>
      <c r="AL41" s="231"/>
      <c r="AM41" s="231"/>
      <c r="AN41" s="131"/>
      <c r="AO41" s="131"/>
      <c r="AP41" s="156">
        <f t="shared" ref="AP41:AP58" si="0">+AN41*S41</f>
        <v>0</v>
      </c>
      <c r="AQ41" s="161"/>
      <c r="AR41" s="155"/>
      <c r="AS41" s="155"/>
      <c r="AT41" s="155"/>
      <c r="AU41" s="155"/>
      <c r="AV41" s="155"/>
      <c r="AW41" s="162"/>
      <c r="AX41" s="163"/>
      <c r="AY41" s="155"/>
      <c r="AZ41" s="155"/>
      <c r="BA41" s="155"/>
      <c r="BB41" s="155"/>
      <c r="BC41" s="155"/>
      <c r="BD41" s="155"/>
      <c r="BE41" s="155"/>
      <c r="BF41" s="155"/>
      <c r="BG41" s="155"/>
      <c r="BH41" s="155"/>
      <c r="BI41" s="155"/>
      <c r="BJ41" s="155"/>
      <c r="BK41" s="155"/>
      <c r="BL41" s="155"/>
      <c r="BM41" s="155"/>
      <c r="BN41" s="155"/>
      <c r="BO41" s="155"/>
      <c r="BP41" s="155"/>
      <c r="BQ41" s="155"/>
      <c r="BR41" s="155"/>
      <c r="BS41" s="155"/>
      <c r="BT41" s="155"/>
      <c r="BU41" s="162"/>
      <c r="BV41" s="137"/>
      <c r="GE41" s="320"/>
      <c r="GF41" s="320"/>
      <c r="GG41" s="320"/>
      <c r="GH41" s="320"/>
      <c r="GI41" s="320"/>
      <c r="GJ41" s="320"/>
      <c r="GK41" s="320"/>
      <c r="GL41" s="320"/>
      <c r="GM41" s="320"/>
      <c r="GN41" s="320"/>
    </row>
    <row r="42" spans="3:196" s="136" customFormat="1">
      <c r="C42" s="129"/>
      <c r="D42" s="130"/>
      <c r="E42" s="131"/>
      <c r="F42" s="131"/>
      <c r="G42" s="148"/>
      <c r="H42" s="318"/>
      <c r="I42" s="149"/>
      <c r="J42" s="794"/>
      <c r="K42" s="795"/>
      <c r="L42" s="131"/>
      <c r="M42" s="148"/>
      <c r="N42" s="150"/>
      <c r="O42" s="150"/>
      <c r="P42" s="150"/>
      <c r="Q42" s="131"/>
      <c r="R42" s="131"/>
      <c r="S42" s="151"/>
      <c r="T42" s="151"/>
      <c r="U42" s="131"/>
      <c r="V42" s="131"/>
      <c r="W42" s="131"/>
      <c r="X42" s="131"/>
      <c r="Y42" s="131"/>
      <c r="Z42" s="131"/>
      <c r="AA42" s="131"/>
      <c r="AB42" s="131"/>
      <c r="AC42" s="131"/>
      <c r="AD42" s="131"/>
      <c r="AE42" s="132"/>
      <c r="AF42" s="132"/>
      <c r="AG42" s="152"/>
      <c r="AH42" s="153" t="str">
        <f>+IF(AG42="","",VLOOKUP(AG42,'Cód. Tipo de trabajador cotz'!$A$50:$L$65,2,0))</f>
        <v/>
      </c>
      <c r="AI42" s="154"/>
      <c r="AJ42" s="154"/>
      <c r="AK42" s="31"/>
      <c r="AL42" s="231"/>
      <c r="AM42" s="231"/>
      <c r="AN42" s="131"/>
      <c r="AO42" s="131"/>
      <c r="AP42" s="156">
        <f t="shared" si="0"/>
        <v>0</v>
      </c>
      <c r="AQ42" s="161"/>
      <c r="AR42" s="155"/>
      <c r="AS42" s="155"/>
      <c r="AT42" s="155"/>
      <c r="AU42" s="155"/>
      <c r="AV42" s="155"/>
      <c r="AW42" s="162"/>
      <c r="AX42" s="163"/>
      <c r="AY42" s="155"/>
      <c r="AZ42" s="155"/>
      <c r="BA42" s="155"/>
      <c r="BB42" s="155"/>
      <c r="BC42" s="155"/>
      <c r="BD42" s="155"/>
      <c r="BE42" s="155"/>
      <c r="BF42" s="155"/>
      <c r="BG42" s="155"/>
      <c r="BH42" s="155"/>
      <c r="BI42" s="155"/>
      <c r="BJ42" s="155"/>
      <c r="BK42" s="155"/>
      <c r="BL42" s="155"/>
      <c r="BM42" s="155"/>
      <c r="BN42" s="155"/>
      <c r="BO42" s="155"/>
      <c r="BP42" s="155"/>
      <c r="BQ42" s="155"/>
      <c r="BR42" s="155"/>
      <c r="BS42" s="155"/>
      <c r="BT42" s="155"/>
      <c r="BU42" s="162"/>
      <c r="BV42" s="137"/>
      <c r="GE42" s="320"/>
      <c r="GF42" s="320"/>
      <c r="GG42" s="320"/>
      <c r="GH42" s="320"/>
      <c r="GI42" s="320"/>
      <c r="GJ42" s="320"/>
      <c r="GK42" s="320"/>
      <c r="GL42" s="320"/>
      <c r="GM42" s="320"/>
      <c r="GN42" s="320"/>
    </row>
    <row r="43" spans="3:196" s="136" customFormat="1">
      <c r="C43" s="129"/>
      <c r="D43" s="130"/>
      <c r="E43" s="131"/>
      <c r="F43" s="131"/>
      <c r="G43" s="148"/>
      <c r="H43" s="318"/>
      <c r="I43" s="149"/>
      <c r="J43" s="794"/>
      <c r="K43" s="795"/>
      <c r="L43" s="131"/>
      <c r="M43" s="148"/>
      <c r="N43" s="150"/>
      <c r="O43" s="150"/>
      <c r="P43" s="150"/>
      <c r="Q43" s="131"/>
      <c r="R43" s="131"/>
      <c r="S43" s="151"/>
      <c r="T43" s="151"/>
      <c r="U43" s="131"/>
      <c r="V43" s="131"/>
      <c r="W43" s="131"/>
      <c r="X43" s="131"/>
      <c r="Y43" s="131"/>
      <c r="Z43" s="131"/>
      <c r="AA43" s="131"/>
      <c r="AB43" s="131"/>
      <c r="AC43" s="131"/>
      <c r="AD43" s="131"/>
      <c r="AE43" s="132"/>
      <c r="AF43" s="132"/>
      <c r="AG43" s="152"/>
      <c r="AH43" s="153" t="str">
        <f>+IF(AG43="","",VLOOKUP(AG43,'Cód. Tipo de trabajador cotz'!$A$50:$L$65,2,0))</f>
        <v/>
      </c>
      <c r="AI43" s="154"/>
      <c r="AJ43" s="154"/>
      <c r="AK43" s="31"/>
      <c r="AL43" s="231"/>
      <c r="AM43" s="231"/>
      <c r="AN43" s="131"/>
      <c r="AO43" s="131"/>
      <c r="AP43" s="156">
        <f t="shared" si="0"/>
        <v>0</v>
      </c>
      <c r="AQ43" s="161"/>
      <c r="AR43" s="155"/>
      <c r="AS43" s="155"/>
      <c r="AT43" s="155"/>
      <c r="AU43" s="155"/>
      <c r="AV43" s="155"/>
      <c r="AW43" s="162"/>
      <c r="AX43" s="163"/>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62"/>
      <c r="BV43" s="137"/>
      <c r="GE43" s="320"/>
      <c r="GF43" s="320"/>
      <c r="GG43" s="320"/>
      <c r="GH43" s="320"/>
      <c r="GI43" s="320"/>
      <c r="GJ43" s="320"/>
      <c r="GK43" s="320"/>
      <c r="GL43" s="320"/>
      <c r="GM43" s="320"/>
      <c r="GN43" s="320"/>
    </row>
    <row r="44" spans="3:196" s="136" customFormat="1">
      <c r="C44" s="129"/>
      <c r="D44" s="130"/>
      <c r="E44" s="131"/>
      <c r="F44" s="131"/>
      <c r="G44" s="148"/>
      <c r="H44" s="318"/>
      <c r="I44" s="149"/>
      <c r="J44" s="794"/>
      <c r="K44" s="795"/>
      <c r="L44" s="131"/>
      <c r="M44" s="148"/>
      <c r="N44" s="150"/>
      <c r="O44" s="150"/>
      <c r="P44" s="150"/>
      <c r="Q44" s="131"/>
      <c r="R44" s="131"/>
      <c r="S44" s="151"/>
      <c r="T44" s="151"/>
      <c r="U44" s="131"/>
      <c r="V44" s="131"/>
      <c r="W44" s="131"/>
      <c r="X44" s="131"/>
      <c r="Y44" s="131"/>
      <c r="Z44" s="131"/>
      <c r="AA44" s="131"/>
      <c r="AB44" s="131"/>
      <c r="AC44" s="131"/>
      <c r="AD44" s="131"/>
      <c r="AE44" s="132"/>
      <c r="AF44" s="132"/>
      <c r="AG44" s="152"/>
      <c r="AH44" s="153" t="str">
        <f>+IF(AG44="","",VLOOKUP(AG44,'Cód. Tipo de trabajador cotz'!$A$50:$L$65,2,0))</f>
        <v/>
      </c>
      <c r="AI44" s="154"/>
      <c r="AJ44" s="154"/>
      <c r="AK44" s="31"/>
      <c r="AL44" s="231"/>
      <c r="AM44" s="231"/>
      <c r="AN44" s="131"/>
      <c r="AO44" s="131"/>
      <c r="AP44" s="156">
        <f t="shared" si="0"/>
        <v>0</v>
      </c>
      <c r="AQ44" s="161"/>
      <c r="AR44" s="155"/>
      <c r="AS44" s="155"/>
      <c r="AT44" s="155"/>
      <c r="AU44" s="155"/>
      <c r="AV44" s="155"/>
      <c r="AW44" s="162"/>
      <c r="AX44" s="163"/>
      <c r="AY44" s="155"/>
      <c r="AZ44" s="155"/>
      <c r="BA44" s="155"/>
      <c r="BB44" s="155"/>
      <c r="BC44" s="155"/>
      <c r="BD44" s="155"/>
      <c r="BE44" s="155"/>
      <c r="BF44" s="155"/>
      <c r="BG44" s="155"/>
      <c r="BH44" s="155"/>
      <c r="BI44" s="155"/>
      <c r="BJ44" s="155"/>
      <c r="BK44" s="155"/>
      <c r="BL44" s="155"/>
      <c r="BM44" s="155"/>
      <c r="BN44" s="155"/>
      <c r="BO44" s="155"/>
      <c r="BP44" s="155"/>
      <c r="BQ44" s="155"/>
      <c r="BR44" s="155"/>
      <c r="BS44" s="155"/>
      <c r="BT44" s="155"/>
      <c r="BU44" s="162"/>
      <c r="BV44" s="137"/>
      <c r="GE44" s="320"/>
      <c r="GF44" s="320"/>
      <c r="GG44" s="320"/>
      <c r="GH44" s="320"/>
      <c r="GI44" s="320"/>
      <c r="GJ44" s="320"/>
      <c r="GK44" s="320"/>
      <c r="GL44" s="320"/>
      <c r="GM44" s="320"/>
      <c r="GN44" s="320"/>
    </row>
    <row r="45" spans="3:196" s="136" customFormat="1">
      <c r="C45" s="129"/>
      <c r="D45" s="130"/>
      <c r="E45" s="131"/>
      <c r="F45" s="131"/>
      <c r="G45" s="148"/>
      <c r="H45" s="318"/>
      <c r="I45" s="149"/>
      <c r="J45" s="844"/>
      <c r="K45" s="795"/>
      <c r="L45" s="131"/>
      <c r="M45" s="148"/>
      <c r="N45" s="150"/>
      <c r="O45" s="150"/>
      <c r="P45" s="150"/>
      <c r="Q45" s="131"/>
      <c r="R45" s="131"/>
      <c r="S45" s="151"/>
      <c r="T45" s="151"/>
      <c r="U45" s="131"/>
      <c r="V45" s="131"/>
      <c r="W45" s="131"/>
      <c r="X45" s="131"/>
      <c r="Y45" s="131"/>
      <c r="Z45" s="131"/>
      <c r="AA45" s="131"/>
      <c r="AB45" s="131"/>
      <c r="AC45" s="131"/>
      <c r="AD45" s="131"/>
      <c r="AE45" s="132"/>
      <c r="AF45" s="132"/>
      <c r="AG45" s="152"/>
      <c r="AH45" s="153" t="str">
        <f>+IF(AG45="","",VLOOKUP(AG45,'Cód. Tipo de trabajador cotz'!$A$50:$L$65,2,0))</f>
        <v/>
      </c>
      <c r="AI45" s="154"/>
      <c r="AJ45" s="154"/>
      <c r="AK45" s="31"/>
      <c r="AL45" s="231"/>
      <c r="AM45" s="231"/>
      <c r="AN45" s="131"/>
      <c r="AO45" s="131"/>
      <c r="AP45" s="156">
        <f t="shared" si="0"/>
        <v>0</v>
      </c>
      <c r="AQ45" s="161"/>
      <c r="AR45" s="155"/>
      <c r="AS45" s="155"/>
      <c r="AT45" s="155"/>
      <c r="AU45" s="155"/>
      <c r="AV45" s="155"/>
      <c r="AW45" s="162"/>
      <c r="AX45" s="163"/>
      <c r="AY45" s="155"/>
      <c r="AZ45" s="155"/>
      <c r="BA45" s="155"/>
      <c r="BB45" s="155"/>
      <c r="BC45" s="155"/>
      <c r="BD45" s="155"/>
      <c r="BE45" s="155"/>
      <c r="BF45" s="155"/>
      <c r="BG45" s="155"/>
      <c r="BH45" s="155"/>
      <c r="BI45" s="155"/>
      <c r="BJ45" s="155"/>
      <c r="BK45" s="155"/>
      <c r="BL45" s="155"/>
      <c r="BM45" s="155"/>
      <c r="BN45" s="155"/>
      <c r="BO45" s="155"/>
      <c r="BP45" s="155"/>
      <c r="BQ45" s="155"/>
      <c r="BR45" s="155"/>
      <c r="BS45" s="155"/>
      <c r="BT45" s="155"/>
      <c r="BU45" s="162"/>
      <c r="BV45" s="137"/>
      <c r="GE45" s="320"/>
      <c r="GF45" s="320"/>
      <c r="GG45" s="320"/>
      <c r="GH45" s="320"/>
      <c r="GI45" s="320"/>
      <c r="GJ45" s="320"/>
      <c r="GK45" s="320"/>
      <c r="GL45" s="320"/>
      <c r="GM45" s="320"/>
      <c r="GN45" s="320"/>
    </row>
    <row r="46" spans="3:196" s="136" customFormat="1">
      <c r="C46" s="129"/>
      <c r="D46" s="130"/>
      <c r="E46" s="131"/>
      <c r="F46" s="131"/>
      <c r="G46" s="148"/>
      <c r="H46" s="318"/>
      <c r="I46" s="149"/>
      <c r="J46" s="794"/>
      <c r="K46" s="795"/>
      <c r="L46" s="131"/>
      <c r="M46" s="149"/>
      <c r="N46" s="150"/>
      <c r="O46" s="150"/>
      <c r="P46" s="150"/>
      <c r="Q46" s="131"/>
      <c r="R46" s="131"/>
      <c r="S46" s="151"/>
      <c r="T46" s="151"/>
      <c r="U46" s="131"/>
      <c r="V46" s="131"/>
      <c r="W46" s="131"/>
      <c r="X46" s="131"/>
      <c r="Y46" s="131"/>
      <c r="Z46" s="131"/>
      <c r="AA46" s="131"/>
      <c r="AB46" s="131"/>
      <c r="AC46" s="131"/>
      <c r="AD46" s="131"/>
      <c r="AE46" s="132"/>
      <c r="AF46" s="132"/>
      <c r="AG46" s="152">
        <v>68</v>
      </c>
      <c r="AH46" s="153" t="str">
        <f>+IF(AG46="","",VLOOKUP(AG46,'Cód. Tipo de trabajador cotz'!$A$50:$L$65,2,0))</f>
        <v>Dependiente veterano de la fuerza publica</v>
      </c>
      <c r="AI46" s="154"/>
      <c r="AJ46" s="154"/>
      <c r="AK46" s="31"/>
      <c r="AL46" s="231"/>
      <c r="AM46" s="231"/>
      <c r="AN46" s="131"/>
      <c r="AO46" s="131"/>
      <c r="AP46" s="156">
        <f t="shared" si="0"/>
        <v>0</v>
      </c>
      <c r="AQ46" s="161"/>
      <c r="AR46" s="155"/>
      <c r="AS46" s="155"/>
      <c r="AT46" s="155"/>
      <c r="AU46" s="155"/>
      <c r="AV46" s="155"/>
      <c r="AW46" s="162"/>
      <c r="AX46" s="163"/>
      <c r="AY46" s="155"/>
      <c r="AZ46" s="155"/>
      <c r="BA46" s="155"/>
      <c r="BB46" s="155"/>
      <c r="BC46" s="155"/>
      <c r="BD46" s="155"/>
      <c r="BE46" s="155"/>
      <c r="BF46" s="155"/>
      <c r="BG46" s="155"/>
      <c r="BH46" s="155"/>
      <c r="BI46" s="155"/>
      <c r="BJ46" s="155"/>
      <c r="BK46" s="155"/>
      <c r="BL46" s="155"/>
      <c r="BM46" s="155"/>
      <c r="BN46" s="155"/>
      <c r="BO46" s="155"/>
      <c r="BP46" s="155"/>
      <c r="BQ46" s="155"/>
      <c r="BR46" s="155"/>
      <c r="BS46" s="155"/>
      <c r="BT46" s="155"/>
      <c r="BU46" s="162"/>
      <c r="BV46" s="137"/>
      <c r="GE46" s="320"/>
      <c r="GF46" s="320"/>
      <c r="GG46" s="320"/>
      <c r="GH46" s="320"/>
      <c r="GI46" s="320"/>
      <c r="GJ46" s="320"/>
      <c r="GK46" s="320"/>
      <c r="GL46" s="320"/>
      <c r="GM46" s="320"/>
      <c r="GN46" s="320"/>
    </row>
    <row r="47" spans="3:196" s="136" customFormat="1">
      <c r="C47" s="129"/>
      <c r="D47" s="130"/>
      <c r="E47" s="131"/>
      <c r="F47" s="131"/>
      <c r="G47" s="148"/>
      <c r="H47" s="318"/>
      <c r="I47" s="149"/>
      <c r="J47" s="794"/>
      <c r="K47" s="795"/>
      <c r="L47" s="131"/>
      <c r="M47" s="149"/>
      <c r="N47" s="150"/>
      <c r="O47" s="150"/>
      <c r="P47" s="150"/>
      <c r="Q47" s="131"/>
      <c r="R47" s="131"/>
      <c r="S47" s="151"/>
      <c r="T47" s="151"/>
      <c r="U47" s="131"/>
      <c r="V47" s="131"/>
      <c r="W47" s="131"/>
      <c r="X47" s="131"/>
      <c r="Y47" s="131"/>
      <c r="Z47" s="131"/>
      <c r="AA47" s="131"/>
      <c r="AB47" s="131"/>
      <c r="AC47" s="131"/>
      <c r="AD47" s="131"/>
      <c r="AE47" s="132"/>
      <c r="AF47" s="132"/>
      <c r="AG47" s="152"/>
      <c r="AH47" s="153" t="str">
        <f>+IF(AG47="","",VLOOKUP(AG47,'Cód. Tipo de trabajador cotz'!$A$50:$L$65,2,0))</f>
        <v/>
      </c>
      <c r="AI47" s="154"/>
      <c r="AJ47" s="154"/>
      <c r="AK47" s="31"/>
      <c r="AL47" s="231"/>
      <c r="AM47" s="231"/>
      <c r="AN47" s="131"/>
      <c r="AO47" s="131"/>
      <c r="AP47" s="156">
        <f t="shared" si="0"/>
        <v>0</v>
      </c>
      <c r="AQ47" s="161"/>
      <c r="AR47" s="155"/>
      <c r="AS47" s="155"/>
      <c r="AT47" s="155"/>
      <c r="AU47" s="155"/>
      <c r="AV47" s="155"/>
      <c r="AW47" s="162"/>
      <c r="AX47" s="163"/>
      <c r="AY47" s="155"/>
      <c r="AZ47" s="155"/>
      <c r="BA47" s="155"/>
      <c r="BB47" s="155"/>
      <c r="BC47" s="155"/>
      <c r="BD47" s="155"/>
      <c r="BE47" s="155"/>
      <c r="BF47" s="155"/>
      <c r="BG47" s="155"/>
      <c r="BH47" s="155"/>
      <c r="BI47" s="155"/>
      <c r="BJ47" s="155"/>
      <c r="BK47" s="155"/>
      <c r="BL47" s="155"/>
      <c r="BM47" s="155"/>
      <c r="BN47" s="155"/>
      <c r="BO47" s="155"/>
      <c r="BP47" s="155"/>
      <c r="BQ47" s="155"/>
      <c r="BR47" s="155"/>
      <c r="BS47" s="155"/>
      <c r="BT47" s="155"/>
      <c r="BU47" s="162"/>
      <c r="BV47" s="137"/>
      <c r="GE47" s="320"/>
      <c r="GF47" s="320"/>
      <c r="GG47" s="320"/>
      <c r="GH47" s="320"/>
      <c r="GI47" s="320"/>
      <c r="GJ47" s="320"/>
      <c r="GK47" s="320"/>
      <c r="GL47" s="320"/>
      <c r="GM47" s="320"/>
      <c r="GN47" s="320"/>
    </row>
    <row r="48" spans="3:196" s="136" customFormat="1">
      <c r="C48" s="129"/>
      <c r="D48" s="130"/>
      <c r="E48" s="131"/>
      <c r="F48" s="131"/>
      <c r="G48" s="148"/>
      <c r="H48" s="318"/>
      <c r="I48" s="149"/>
      <c r="J48" s="794"/>
      <c r="K48" s="795"/>
      <c r="L48" s="131"/>
      <c r="M48" s="149"/>
      <c r="N48" s="150"/>
      <c r="O48" s="150"/>
      <c r="P48" s="150"/>
      <c r="Q48" s="131"/>
      <c r="R48" s="131"/>
      <c r="S48" s="151"/>
      <c r="T48" s="151"/>
      <c r="U48" s="131"/>
      <c r="V48" s="131"/>
      <c r="W48" s="131"/>
      <c r="X48" s="131"/>
      <c r="Y48" s="131"/>
      <c r="Z48" s="131"/>
      <c r="AA48" s="131"/>
      <c r="AB48" s="131"/>
      <c r="AC48" s="131"/>
      <c r="AD48" s="131"/>
      <c r="AE48" s="132"/>
      <c r="AF48" s="132"/>
      <c r="AG48" s="152"/>
      <c r="AH48" s="153" t="str">
        <f>+IF(AG48="","",VLOOKUP(AG48,'Cód. Tipo de trabajador cotz'!$A$50:$L$65,2,0))</f>
        <v/>
      </c>
      <c r="AI48" s="154"/>
      <c r="AJ48" s="154"/>
      <c r="AK48" s="31"/>
      <c r="AL48" s="231"/>
      <c r="AM48" s="231"/>
      <c r="AN48" s="131"/>
      <c r="AO48" s="131"/>
      <c r="AP48" s="156">
        <f t="shared" si="0"/>
        <v>0</v>
      </c>
      <c r="AQ48" s="161"/>
      <c r="AR48" s="155"/>
      <c r="AS48" s="155"/>
      <c r="AT48" s="155"/>
      <c r="AU48" s="155"/>
      <c r="AV48" s="155"/>
      <c r="AW48" s="162"/>
      <c r="AX48" s="163"/>
      <c r="AY48" s="155"/>
      <c r="AZ48" s="155"/>
      <c r="BA48" s="155"/>
      <c r="BB48" s="155"/>
      <c r="BC48" s="155"/>
      <c r="BD48" s="155"/>
      <c r="BE48" s="155"/>
      <c r="BF48" s="155"/>
      <c r="BG48" s="155"/>
      <c r="BH48" s="155"/>
      <c r="BI48" s="155"/>
      <c r="BJ48" s="155"/>
      <c r="BK48" s="155"/>
      <c r="BL48" s="155"/>
      <c r="BM48" s="155"/>
      <c r="BN48" s="155"/>
      <c r="BO48" s="155"/>
      <c r="BP48" s="155"/>
      <c r="BQ48" s="155"/>
      <c r="BR48" s="155"/>
      <c r="BS48" s="155"/>
      <c r="BT48" s="155"/>
      <c r="BU48" s="162"/>
      <c r="BV48" s="137"/>
      <c r="GE48" s="320"/>
      <c r="GF48" s="320"/>
      <c r="GG48" s="320"/>
      <c r="GH48" s="320"/>
      <c r="GI48" s="320"/>
      <c r="GJ48" s="320"/>
      <c r="GK48" s="320"/>
      <c r="GL48" s="320"/>
      <c r="GM48" s="320"/>
      <c r="GN48" s="320"/>
    </row>
    <row r="49" spans="2:196" s="136" customFormat="1">
      <c r="C49" s="129"/>
      <c r="D49" s="130"/>
      <c r="E49" s="131"/>
      <c r="F49" s="131"/>
      <c r="G49" s="148"/>
      <c r="H49" s="318"/>
      <c r="I49" s="149"/>
      <c r="J49" s="794"/>
      <c r="K49" s="795"/>
      <c r="L49" s="131"/>
      <c r="M49" s="149"/>
      <c r="N49" s="150"/>
      <c r="O49" s="150"/>
      <c r="P49" s="150"/>
      <c r="Q49" s="131"/>
      <c r="R49" s="131"/>
      <c r="S49" s="151"/>
      <c r="T49" s="151"/>
      <c r="U49" s="131"/>
      <c r="V49" s="131"/>
      <c r="W49" s="131"/>
      <c r="X49" s="131"/>
      <c r="Y49" s="131"/>
      <c r="Z49" s="131"/>
      <c r="AA49" s="131"/>
      <c r="AB49" s="131"/>
      <c r="AC49" s="131"/>
      <c r="AD49" s="131"/>
      <c r="AE49" s="132"/>
      <c r="AF49" s="132"/>
      <c r="AG49" s="152"/>
      <c r="AH49" s="153" t="str">
        <f>+IF(AG49="","",VLOOKUP(AG49,'Cód. Tipo de trabajador cotz'!$A$50:$L$65,2,0))</f>
        <v/>
      </c>
      <c r="AI49" s="154"/>
      <c r="AJ49" s="154"/>
      <c r="AK49" s="31"/>
      <c r="AL49" s="231"/>
      <c r="AM49" s="231"/>
      <c r="AN49" s="131"/>
      <c r="AO49" s="131"/>
      <c r="AP49" s="156">
        <f t="shared" si="0"/>
        <v>0</v>
      </c>
      <c r="AQ49" s="161"/>
      <c r="AR49" s="155"/>
      <c r="AS49" s="155"/>
      <c r="AT49" s="155"/>
      <c r="AU49" s="155"/>
      <c r="AV49" s="155"/>
      <c r="AW49" s="162"/>
      <c r="AX49" s="163"/>
      <c r="AY49" s="155"/>
      <c r="AZ49" s="155"/>
      <c r="BA49" s="155"/>
      <c r="BB49" s="155"/>
      <c r="BC49" s="155"/>
      <c r="BD49" s="155"/>
      <c r="BE49" s="155"/>
      <c r="BF49" s="155"/>
      <c r="BG49" s="155"/>
      <c r="BH49" s="155"/>
      <c r="BI49" s="155"/>
      <c r="BJ49" s="155"/>
      <c r="BK49" s="155"/>
      <c r="BL49" s="155"/>
      <c r="BM49" s="155"/>
      <c r="BN49" s="155"/>
      <c r="BO49" s="155"/>
      <c r="BP49" s="155"/>
      <c r="BQ49" s="155"/>
      <c r="BR49" s="155"/>
      <c r="BS49" s="155"/>
      <c r="BT49" s="155"/>
      <c r="BU49" s="162"/>
      <c r="BV49" s="137"/>
      <c r="GE49" s="320"/>
      <c r="GF49" s="320"/>
      <c r="GG49" s="320"/>
      <c r="GH49" s="320"/>
      <c r="GI49" s="320"/>
      <c r="GJ49" s="320"/>
      <c r="GK49" s="320"/>
      <c r="GL49" s="320"/>
      <c r="GM49" s="320"/>
      <c r="GN49" s="320"/>
    </row>
    <row r="50" spans="2:196" s="136" customFormat="1">
      <c r="C50" s="129"/>
      <c r="D50" s="130"/>
      <c r="E50" s="131"/>
      <c r="F50" s="131"/>
      <c r="G50" s="148"/>
      <c r="H50" s="318"/>
      <c r="I50" s="149"/>
      <c r="J50" s="794"/>
      <c r="K50" s="795"/>
      <c r="L50" s="131"/>
      <c r="M50" s="149"/>
      <c r="N50" s="150"/>
      <c r="O50" s="150"/>
      <c r="P50" s="150"/>
      <c r="Q50" s="131"/>
      <c r="R50" s="131"/>
      <c r="S50" s="151"/>
      <c r="T50" s="151"/>
      <c r="U50" s="131"/>
      <c r="V50" s="131"/>
      <c r="W50" s="131"/>
      <c r="X50" s="131"/>
      <c r="Y50" s="131"/>
      <c r="Z50" s="131"/>
      <c r="AA50" s="131"/>
      <c r="AB50" s="131"/>
      <c r="AC50" s="131"/>
      <c r="AD50" s="131"/>
      <c r="AE50" s="132"/>
      <c r="AF50" s="132"/>
      <c r="AG50" s="152"/>
      <c r="AH50" s="153" t="str">
        <f>+IF(AG50="","",VLOOKUP(AG50,'Cód. Tipo de trabajador cotz'!$A$50:$L$65,2,0))</f>
        <v/>
      </c>
      <c r="AI50" s="154"/>
      <c r="AJ50" s="154"/>
      <c r="AK50" s="31"/>
      <c r="AL50" s="231"/>
      <c r="AM50" s="231"/>
      <c r="AN50" s="131"/>
      <c r="AO50" s="131"/>
      <c r="AP50" s="156">
        <f t="shared" si="0"/>
        <v>0</v>
      </c>
      <c r="AQ50" s="161"/>
      <c r="AR50" s="155"/>
      <c r="AS50" s="155"/>
      <c r="AT50" s="155"/>
      <c r="AU50" s="155"/>
      <c r="AV50" s="155"/>
      <c r="AW50" s="162"/>
      <c r="AX50" s="163"/>
      <c r="AY50" s="155"/>
      <c r="AZ50" s="155"/>
      <c r="BA50" s="155"/>
      <c r="BB50" s="155"/>
      <c r="BC50" s="155"/>
      <c r="BD50" s="155"/>
      <c r="BE50" s="155"/>
      <c r="BF50" s="155"/>
      <c r="BG50" s="155"/>
      <c r="BH50" s="155"/>
      <c r="BI50" s="155"/>
      <c r="BJ50" s="155"/>
      <c r="BK50" s="155"/>
      <c r="BL50" s="155"/>
      <c r="BM50" s="155"/>
      <c r="BN50" s="155"/>
      <c r="BO50" s="155"/>
      <c r="BP50" s="155"/>
      <c r="BQ50" s="155"/>
      <c r="BR50" s="155"/>
      <c r="BS50" s="155"/>
      <c r="BT50" s="155"/>
      <c r="BU50" s="162"/>
      <c r="BV50" s="137"/>
      <c r="GE50" s="320"/>
      <c r="GF50" s="320"/>
      <c r="GG50" s="320"/>
      <c r="GH50" s="320"/>
      <c r="GI50" s="320"/>
      <c r="GJ50" s="320"/>
      <c r="GK50" s="320"/>
      <c r="GL50" s="320"/>
      <c r="GM50" s="320"/>
      <c r="GN50" s="320"/>
    </row>
    <row r="51" spans="2:196" s="136" customFormat="1">
      <c r="C51" s="129"/>
      <c r="D51" s="130"/>
      <c r="E51" s="131"/>
      <c r="F51" s="131"/>
      <c r="G51" s="148"/>
      <c r="H51" s="318"/>
      <c r="I51" s="149"/>
      <c r="J51" s="794"/>
      <c r="K51" s="795"/>
      <c r="L51" s="131"/>
      <c r="M51" s="149"/>
      <c r="N51" s="150"/>
      <c r="O51" s="150"/>
      <c r="P51" s="150"/>
      <c r="Q51" s="131"/>
      <c r="R51" s="131"/>
      <c r="S51" s="151"/>
      <c r="T51" s="151"/>
      <c r="U51" s="131"/>
      <c r="V51" s="131"/>
      <c r="W51" s="131"/>
      <c r="X51" s="131"/>
      <c r="Y51" s="131"/>
      <c r="Z51" s="131"/>
      <c r="AA51" s="131"/>
      <c r="AB51" s="131"/>
      <c r="AC51" s="131"/>
      <c r="AD51" s="131"/>
      <c r="AE51" s="132"/>
      <c r="AF51" s="132"/>
      <c r="AG51" s="152"/>
      <c r="AH51" s="153" t="str">
        <f>+IF(AG51="","",VLOOKUP(AG51,'Cód. Tipo de trabajador cotz'!$A$50:$L$65,2,0))</f>
        <v/>
      </c>
      <c r="AI51" s="154"/>
      <c r="AJ51" s="154"/>
      <c r="AK51" s="31"/>
      <c r="AL51" s="231"/>
      <c r="AM51" s="231"/>
      <c r="AN51" s="131"/>
      <c r="AO51" s="131"/>
      <c r="AP51" s="156">
        <f t="shared" si="0"/>
        <v>0</v>
      </c>
      <c r="AQ51" s="161"/>
      <c r="AR51" s="155"/>
      <c r="AS51" s="155"/>
      <c r="AT51" s="155"/>
      <c r="AU51" s="155"/>
      <c r="AV51" s="155"/>
      <c r="AW51" s="162"/>
      <c r="AX51" s="163"/>
      <c r="AY51" s="155"/>
      <c r="AZ51" s="155"/>
      <c r="BA51" s="155"/>
      <c r="BB51" s="155"/>
      <c r="BC51" s="155"/>
      <c r="BD51" s="155"/>
      <c r="BE51" s="155"/>
      <c r="BF51" s="155"/>
      <c r="BG51" s="155"/>
      <c r="BH51" s="155"/>
      <c r="BI51" s="155"/>
      <c r="BJ51" s="155"/>
      <c r="BK51" s="155"/>
      <c r="BL51" s="155"/>
      <c r="BM51" s="155"/>
      <c r="BN51" s="155"/>
      <c r="BO51" s="155"/>
      <c r="BP51" s="155"/>
      <c r="BQ51" s="155"/>
      <c r="BR51" s="155"/>
      <c r="BS51" s="155"/>
      <c r="BT51" s="155"/>
      <c r="BU51" s="162"/>
      <c r="BV51" s="137"/>
      <c r="GF51" s="320"/>
      <c r="GL51" s="320"/>
    </row>
    <row r="52" spans="2:196" s="136" customFormat="1">
      <c r="C52" s="129"/>
      <c r="D52" s="130"/>
      <c r="E52" s="131"/>
      <c r="F52" s="131"/>
      <c r="G52" s="148"/>
      <c r="H52" s="318"/>
      <c r="I52" s="149"/>
      <c r="J52" s="794"/>
      <c r="K52" s="795"/>
      <c r="L52" s="131"/>
      <c r="M52" s="149"/>
      <c r="N52" s="150"/>
      <c r="O52" s="150"/>
      <c r="P52" s="150"/>
      <c r="Q52" s="131"/>
      <c r="R52" s="131"/>
      <c r="S52" s="151"/>
      <c r="T52" s="151"/>
      <c r="U52" s="131"/>
      <c r="V52" s="131"/>
      <c r="W52" s="131"/>
      <c r="X52" s="131"/>
      <c r="Y52" s="131"/>
      <c r="Z52" s="131"/>
      <c r="AA52" s="131"/>
      <c r="AB52" s="131"/>
      <c r="AC52" s="131"/>
      <c r="AD52" s="131"/>
      <c r="AE52" s="132"/>
      <c r="AF52" s="132"/>
      <c r="AG52" s="152"/>
      <c r="AH52" s="153" t="str">
        <f>+IF(AG52="","",VLOOKUP(AG52,'Cód. Tipo de trabajador cotz'!$A$50:$L$65,2,0))</f>
        <v/>
      </c>
      <c r="AI52" s="154"/>
      <c r="AJ52" s="154"/>
      <c r="AK52" s="31"/>
      <c r="AL52" s="231"/>
      <c r="AM52" s="231"/>
      <c r="AN52" s="131"/>
      <c r="AO52" s="131"/>
      <c r="AP52" s="156">
        <f t="shared" si="0"/>
        <v>0</v>
      </c>
      <c r="AQ52" s="161"/>
      <c r="AR52" s="155"/>
      <c r="AS52" s="155"/>
      <c r="AT52" s="155"/>
      <c r="AU52" s="155"/>
      <c r="AV52" s="155"/>
      <c r="AW52" s="162"/>
      <c r="AX52" s="163"/>
      <c r="AY52" s="155"/>
      <c r="AZ52" s="155"/>
      <c r="BA52" s="155"/>
      <c r="BB52" s="155"/>
      <c r="BC52" s="155"/>
      <c r="BD52" s="155"/>
      <c r="BE52" s="155"/>
      <c r="BF52" s="155"/>
      <c r="BG52" s="155"/>
      <c r="BH52" s="155"/>
      <c r="BI52" s="155"/>
      <c r="BJ52" s="155"/>
      <c r="BK52" s="155"/>
      <c r="BL52" s="155"/>
      <c r="BM52" s="155"/>
      <c r="BN52" s="155"/>
      <c r="BO52" s="155"/>
      <c r="BP52" s="155"/>
      <c r="BQ52" s="155"/>
      <c r="BR52" s="155"/>
      <c r="BS52" s="155"/>
      <c r="BT52" s="155"/>
      <c r="BU52" s="162"/>
      <c r="BV52" s="137"/>
      <c r="GL52" s="320"/>
    </row>
    <row r="53" spans="2:196" s="136" customFormat="1">
      <c r="C53" s="129"/>
      <c r="D53" s="130"/>
      <c r="E53" s="131"/>
      <c r="F53" s="131"/>
      <c r="G53" s="148"/>
      <c r="H53" s="318"/>
      <c r="I53" s="149"/>
      <c r="J53" s="794"/>
      <c r="K53" s="795"/>
      <c r="L53" s="131"/>
      <c r="M53" s="149"/>
      <c r="N53" s="150"/>
      <c r="O53" s="150"/>
      <c r="P53" s="150"/>
      <c r="Q53" s="131"/>
      <c r="R53" s="131"/>
      <c r="S53" s="151"/>
      <c r="T53" s="151"/>
      <c r="U53" s="131"/>
      <c r="V53" s="131"/>
      <c r="W53" s="131"/>
      <c r="X53" s="131"/>
      <c r="Y53" s="131"/>
      <c r="Z53" s="131"/>
      <c r="AA53" s="131"/>
      <c r="AB53" s="131"/>
      <c r="AC53" s="131"/>
      <c r="AD53" s="131"/>
      <c r="AE53" s="132"/>
      <c r="AF53" s="132"/>
      <c r="AG53" s="152"/>
      <c r="AH53" s="153" t="str">
        <f>+IF(AG53="","",VLOOKUP(AG53,'Cód. Tipo de trabajador cotz'!$A$50:$L$65,2,0))</f>
        <v/>
      </c>
      <c r="AI53" s="154"/>
      <c r="AJ53" s="154"/>
      <c r="AK53" s="31"/>
      <c r="AL53" s="231"/>
      <c r="AM53" s="231"/>
      <c r="AN53" s="131"/>
      <c r="AO53" s="131"/>
      <c r="AP53" s="156">
        <f t="shared" si="0"/>
        <v>0</v>
      </c>
      <c r="AQ53" s="161"/>
      <c r="AR53" s="155"/>
      <c r="AS53" s="155"/>
      <c r="AT53" s="155"/>
      <c r="AU53" s="155"/>
      <c r="AV53" s="155"/>
      <c r="AW53" s="162"/>
      <c r="AX53" s="163"/>
      <c r="AY53" s="155"/>
      <c r="AZ53" s="155"/>
      <c r="BA53" s="155"/>
      <c r="BB53" s="155"/>
      <c r="BC53" s="155"/>
      <c r="BD53" s="155"/>
      <c r="BE53" s="155"/>
      <c r="BF53" s="155"/>
      <c r="BG53" s="155"/>
      <c r="BH53" s="155"/>
      <c r="BI53" s="155"/>
      <c r="BJ53" s="155"/>
      <c r="BK53" s="155"/>
      <c r="BL53" s="155"/>
      <c r="BM53" s="155"/>
      <c r="BN53" s="155"/>
      <c r="BO53" s="155"/>
      <c r="BP53" s="155"/>
      <c r="BQ53" s="155"/>
      <c r="BR53" s="155"/>
      <c r="BS53" s="155"/>
      <c r="BT53" s="155"/>
      <c r="BU53" s="162"/>
      <c r="BV53" s="137"/>
    </row>
    <row r="54" spans="2:196" s="136" customFormat="1">
      <c r="C54" s="129"/>
      <c r="D54" s="130"/>
      <c r="E54" s="131"/>
      <c r="F54" s="131"/>
      <c r="G54" s="148"/>
      <c r="H54" s="318"/>
      <c r="I54" s="149"/>
      <c r="J54" s="794"/>
      <c r="K54" s="795"/>
      <c r="L54" s="131"/>
      <c r="M54" s="149"/>
      <c r="N54" s="150"/>
      <c r="O54" s="150"/>
      <c r="P54" s="150"/>
      <c r="Q54" s="131"/>
      <c r="R54" s="131"/>
      <c r="S54" s="151"/>
      <c r="T54" s="151"/>
      <c r="U54" s="131"/>
      <c r="V54" s="131"/>
      <c r="W54" s="131"/>
      <c r="X54" s="131"/>
      <c r="Y54" s="131"/>
      <c r="Z54" s="131"/>
      <c r="AA54" s="131"/>
      <c r="AB54" s="131"/>
      <c r="AC54" s="131"/>
      <c r="AD54" s="131"/>
      <c r="AE54" s="132"/>
      <c r="AF54" s="132"/>
      <c r="AG54" s="152"/>
      <c r="AH54" s="153" t="str">
        <f>+IF(AG54="","",VLOOKUP(AG54,'Cód. Tipo de trabajador cotz'!$A$50:$L$65,2,0))</f>
        <v/>
      </c>
      <c r="AI54" s="154"/>
      <c r="AJ54" s="154"/>
      <c r="AK54" s="31"/>
      <c r="AL54" s="231"/>
      <c r="AM54" s="231"/>
      <c r="AN54" s="131"/>
      <c r="AO54" s="131"/>
      <c r="AP54" s="156">
        <f t="shared" si="0"/>
        <v>0</v>
      </c>
      <c r="AQ54" s="161"/>
      <c r="AR54" s="155"/>
      <c r="AS54" s="155"/>
      <c r="AT54" s="155"/>
      <c r="AU54" s="155"/>
      <c r="AV54" s="155"/>
      <c r="AW54" s="162"/>
      <c r="AX54" s="163"/>
      <c r="AY54" s="155"/>
      <c r="AZ54" s="155"/>
      <c r="BA54" s="155"/>
      <c r="BB54" s="155"/>
      <c r="BC54" s="155"/>
      <c r="BD54" s="155"/>
      <c r="BE54" s="155"/>
      <c r="BF54" s="155"/>
      <c r="BG54" s="155"/>
      <c r="BH54" s="155"/>
      <c r="BI54" s="155"/>
      <c r="BJ54" s="155"/>
      <c r="BK54" s="155"/>
      <c r="BL54" s="155"/>
      <c r="BM54" s="155"/>
      <c r="BN54" s="155"/>
      <c r="BO54" s="155"/>
      <c r="BP54" s="155"/>
      <c r="BQ54" s="155"/>
      <c r="BR54" s="155"/>
      <c r="BS54" s="155"/>
      <c r="BT54" s="155"/>
      <c r="BU54" s="162"/>
      <c r="BV54" s="137"/>
    </row>
    <row r="55" spans="2:196" s="136" customFormat="1">
      <c r="C55" s="129"/>
      <c r="D55" s="130"/>
      <c r="E55" s="131"/>
      <c r="F55" s="131"/>
      <c r="G55" s="148"/>
      <c r="H55" s="318"/>
      <c r="I55" s="149"/>
      <c r="J55" s="164"/>
      <c r="K55" s="149"/>
      <c r="L55" s="131"/>
      <c r="M55" s="149"/>
      <c r="N55" s="150"/>
      <c r="O55" s="150"/>
      <c r="P55" s="150"/>
      <c r="Q55" s="131"/>
      <c r="R55" s="131"/>
      <c r="S55" s="151"/>
      <c r="T55" s="151"/>
      <c r="U55" s="131"/>
      <c r="V55" s="131"/>
      <c r="W55" s="131"/>
      <c r="X55" s="131"/>
      <c r="Y55" s="131"/>
      <c r="Z55" s="131"/>
      <c r="AA55" s="131"/>
      <c r="AB55" s="131"/>
      <c r="AC55" s="131"/>
      <c r="AD55" s="131"/>
      <c r="AE55" s="132"/>
      <c r="AF55" s="132"/>
      <c r="AG55" s="152"/>
      <c r="AH55" s="153" t="str">
        <f>+IF(AG55="","",VLOOKUP(AG55,'Cód. Tipo de trabajador cotz'!$A$50:$L$65,2,0))</f>
        <v/>
      </c>
      <c r="AI55" s="154"/>
      <c r="AJ55" s="154"/>
      <c r="AK55" s="31"/>
      <c r="AL55" s="231"/>
      <c r="AM55" s="231"/>
      <c r="AN55" s="131"/>
      <c r="AO55" s="131"/>
      <c r="AP55" s="156">
        <f t="shared" si="0"/>
        <v>0</v>
      </c>
      <c r="AQ55" s="161"/>
      <c r="AR55" s="155"/>
      <c r="AS55" s="155"/>
      <c r="AT55" s="155"/>
      <c r="AU55" s="155"/>
      <c r="AV55" s="155"/>
      <c r="AW55" s="162"/>
      <c r="AX55" s="163"/>
      <c r="AY55" s="155"/>
      <c r="AZ55" s="155"/>
      <c r="BA55" s="155"/>
      <c r="BB55" s="155"/>
      <c r="BC55" s="155"/>
      <c r="BD55" s="155"/>
      <c r="BE55" s="155"/>
      <c r="BF55" s="155"/>
      <c r="BG55" s="155"/>
      <c r="BH55" s="155"/>
      <c r="BI55" s="155"/>
      <c r="BJ55" s="155"/>
      <c r="BK55" s="155"/>
      <c r="BL55" s="155"/>
      <c r="BM55" s="155"/>
      <c r="BN55" s="155"/>
      <c r="BO55" s="155"/>
      <c r="BP55" s="155"/>
      <c r="BQ55" s="155"/>
      <c r="BR55" s="155"/>
      <c r="BS55" s="155"/>
      <c r="BT55" s="155"/>
      <c r="BU55" s="162"/>
      <c r="BV55" s="137"/>
    </row>
    <row r="56" spans="2:196" s="136" customFormat="1">
      <c r="C56" s="129"/>
      <c r="D56" s="130"/>
      <c r="E56" s="131"/>
      <c r="F56" s="131"/>
      <c r="G56" s="148"/>
      <c r="H56" s="318" t="s">
        <v>113</v>
      </c>
      <c r="I56" s="149"/>
      <c r="J56" s="794"/>
      <c r="K56" s="795"/>
      <c r="L56" s="131"/>
      <c r="M56" s="149"/>
      <c r="N56" s="150"/>
      <c r="O56" s="150"/>
      <c r="P56" s="150"/>
      <c r="Q56" s="131"/>
      <c r="R56" s="131"/>
      <c r="S56" s="151"/>
      <c r="T56" s="151"/>
      <c r="U56" s="131"/>
      <c r="V56" s="131"/>
      <c r="W56" s="131"/>
      <c r="X56" s="131"/>
      <c r="Y56" s="131"/>
      <c r="Z56" s="131"/>
      <c r="AA56" s="131"/>
      <c r="AB56" s="131"/>
      <c r="AC56" s="131"/>
      <c r="AD56" s="131"/>
      <c r="AE56" s="132"/>
      <c r="AF56" s="132"/>
      <c r="AG56" s="152"/>
      <c r="AH56" s="153" t="str">
        <f>+IF(AG56="","",VLOOKUP(AG56,'Cód. Tipo de trabajador cotz'!$A$50:$L$65,2,0))</f>
        <v/>
      </c>
      <c r="AI56" s="154"/>
      <c r="AJ56" s="154"/>
      <c r="AK56" s="31"/>
      <c r="AL56" s="231"/>
      <c r="AM56" s="231"/>
      <c r="AN56" s="131"/>
      <c r="AO56" s="131"/>
      <c r="AP56" s="156">
        <f t="shared" si="0"/>
        <v>0</v>
      </c>
      <c r="AQ56" s="161"/>
      <c r="AR56" s="155"/>
      <c r="AS56" s="155"/>
      <c r="AT56" s="155"/>
      <c r="AU56" s="155"/>
      <c r="AV56" s="155"/>
      <c r="AW56" s="162"/>
      <c r="AX56" s="163"/>
      <c r="AY56" s="155"/>
      <c r="AZ56" s="155"/>
      <c r="BA56" s="155"/>
      <c r="BB56" s="155"/>
      <c r="BC56" s="155"/>
      <c r="BD56" s="155"/>
      <c r="BE56" s="155"/>
      <c r="BF56" s="155"/>
      <c r="BG56" s="155"/>
      <c r="BH56" s="155"/>
      <c r="BI56" s="155"/>
      <c r="BJ56" s="155"/>
      <c r="BK56" s="155"/>
      <c r="BL56" s="155"/>
      <c r="BM56" s="155"/>
      <c r="BN56" s="155"/>
      <c r="BO56" s="155"/>
      <c r="BP56" s="155"/>
      <c r="BQ56" s="155"/>
      <c r="BR56" s="155"/>
      <c r="BS56" s="155"/>
      <c r="BT56" s="155"/>
      <c r="BU56" s="162"/>
      <c r="BV56" s="137"/>
    </row>
    <row r="57" spans="2:196" s="136" customFormat="1">
      <c r="C57" s="129"/>
      <c r="D57" s="130"/>
      <c r="E57" s="131"/>
      <c r="F57" s="131"/>
      <c r="G57" s="148"/>
      <c r="H57" s="318"/>
      <c r="I57" s="149"/>
      <c r="J57" s="794"/>
      <c r="K57" s="795"/>
      <c r="L57" s="131"/>
      <c r="M57" s="149"/>
      <c r="N57" s="150"/>
      <c r="O57" s="150"/>
      <c r="P57" s="150"/>
      <c r="Q57" s="131"/>
      <c r="R57" s="131"/>
      <c r="S57" s="151"/>
      <c r="T57" s="151"/>
      <c r="U57" s="131"/>
      <c r="V57" s="131"/>
      <c r="W57" s="131"/>
      <c r="X57" s="131"/>
      <c r="Y57" s="131"/>
      <c r="Z57" s="131"/>
      <c r="AA57" s="131"/>
      <c r="AB57" s="131"/>
      <c r="AC57" s="131"/>
      <c r="AD57" s="131"/>
      <c r="AE57" s="132"/>
      <c r="AF57" s="132"/>
      <c r="AG57" s="152"/>
      <c r="AH57" s="153" t="str">
        <f>+IF(AG57="","",VLOOKUP(AG57,'Cód. Tipo de trabajador cotz'!$A$50:$L$65,2,0))</f>
        <v/>
      </c>
      <c r="AI57" s="154"/>
      <c r="AJ57" s="154"/>
      <c r="AK57" s="31"/>
      <c r="AL57" s="231"/>
      <c r="AM57" s="231"/>
      <c r="AN57" s="131"/>
      <c r="AO57" s="131"/>
      <c r="AP57" s="156">
        <f t="shared" si="0"/>
        <v>0</v>
      </c>
      <c r="AQ57" s="161"/>
      <c r="AR57" s="155"/>
      <c r="AS57" s="155"/>
      <c r="AT57" s="155"/>
      <c r="AU57" s="155"/>
      <c r="AV57" s="155"/>
      <c r="AW57" s="162"/>
      <c r="AX57" s="163"/>
      <c r="AY57" s="155"/>
      <c r="AZ57" s="155"/>
      <c r="BA57" s="155"/>
      <c r="BB57" s="155"/>
      <c r="BC57" s="155"/>
      <c r="BD57" s="155"/>
      <c r="BE57" s="155"/>
      <c r="BF57" s="155"/>
      <c r="BG57" s="155"/>
      <c r="BH57" s="155"/>
      <c r="BI57" s="155"/>
      <c r="BJ57" s="155"/>
      <c r="BK57" s="155"/>
      <c r="BL57" s="155"/>
      <c r="BM57" s="155"/>
      <c r="BN57" s="155"/>
      <c r="BO57" s="155"/>
      <c r="BP57" s="155"/>
      <c r="BQ57" s="155"/>
      <c r="BR57" s="155"/>
      <c r="BS57" s="155"/>
      <c r="BT57" s="155"/>
      <c r="BU57" s="162"/>
      <c r="BV57" s="137"/>
    </row>
    <row r="58" spans="2:196" s="136" customFormat="1" ht="13.5" thickBot="1">
      <c r="C58" s="129"/>
      <c r="D58" s="130"/>
      <c r="E58" s="131"/>
      <c r="F58" s="131"/>
      <c r="G58" s="148"/>
      <c r="H58" s="318"/>
      <c r="I58" s="149"/>
      <c r="J58" s="794"/>
      <c r="K58" s="795"/>
      <c r="L58" s="131"/>
      <c r="M58" s="149"/>
      <c r="N58" s="150"/>
      <c r="P58" s="150"/>
      <c r="Q58" s="131"/>
      <c r="R58" s="131"/>
      <c r="S58" s="151"/>
      <c r="T58" s="151"/>
      <c r="U58" s="131"/>
      <c r="V58" s="131"/>
      <c r="W58" s="131"/>
      <c r="X58" s="131"/>
      <c r="Y58" s="131"/>
      <c r="Z58" s="131"/>
      <c r="AA58" s="131"/>
      <c r="AB58" s="131"/>
      <c r="AC58" s="131"/>
      <c r="AD58" s="131"/>
      <c r="AE58" s="132"/>
      <c r="AF58" s="132"/>
      <c r="AG58" s="152"/>
      <c r="AH58" s="153" t="str">
        <f>+IF(AG58="","",VLOOKUP(AG58,'Cód. Tipo de trabajador cotz'!$A$50:$L$65,2,0))</f>
        <v/>
      </c>
      <c r="AI58" s="165"/>
      <c r="AJ58" s="154"/>
      <c r="AK58" s="31"/>
      <c r="AL58" s="231"/>
      <c r="AM58" s="231"/>
      <c r="AN58" s="131"/>
      <c r="AO58" s="131"/>
      <c r="AP58" s="156">
        <f t="shared" si="0"/>
        <v>0</v>
      </c>
      <c r="AQ58" s="166"/>
      <c r="AR58" s="167"/>
      <c r="AS58" s="167"/>
      <c r="AT58" s="167"/>
      <c r="AU58" s="167"/>
      <c r="AV58" s="167"/>
      <c r="AW58" s="168"/>
      <c r="AX58" s="169"/>
      <c r="AY58" s="167"/>
      <c r="AZ58" s="167"/>
      <c r="BA58" s="167"/>
      <c r="BB58" s="167"/>
      <c r="BC58" s="167"/>
      <c r="BD58" s="167"/>
      <c r="BE58" s="167"/>
      <c r="BF58" s="167"/>
      <c r="BG58" s="167"/>
      <c r="BH58" s="167"/>
      <c r="BI58" s="167"/>
      <c r="BJ58" s="167"/>
      <c r="BK58" s="167"/>
      <c r="BL58" s="167"/>
      <c r="BM58" s="167"/>
      <c r="BN58" s="167"/>
      <c r="BO58" s="167"/>
      <c r="BP58" s="167"/>
      <c r="BQ58" s="167"/>
      <c r="BR58" s="167"/>
      <c r="BS58" s="167"/>
      <c r="BT58" s="167"/>
      <c r="BU58" s="168"/>
      <c r="BV58" s="137"/>
    </row>
    <row r="59" spans="2:196" s="136" customFormat="1">
      <c r="C59" s="129"/>
      <c r="D59" s="140"/>
      <c r="E59" s="135"/>
      <c r="F59" s="135"/>
      <c r="G59" s="170"/>
      <c r="H59" s="135"/>
      <c r="I59" s="135"/>
      <c r="J59" s="135"/>
      <c r="K59" s="135"/>
      <c r="L59" s="135"/>
      <c r="M59" s="143"/>
      <c r="N59" s="135"/>
      <c r="O59" s="135"/>
      <c r="P59" s="135"/>
      <c r="Q59" s="135"/>
      <c r="R59" s="135"/>
      <c r="S59" s="171"/>
      <c r="T59" s="171"/>
      <c r="U59" s="135"/>
      <c r="V59" s="135"/>
      <c r="W59" s="135"/>
      <c r="X59" s="135"/>
      <c r="Y59" s="135"/>
      <c r="Z59" s="135"/>
      <c r="AA59" s="135"/>
      <c r="AB59" s="135"/>
      <c r="AC59" s="135"/>
      <c r="AD59" s="135"/>
      <c r="AE59" s="143"/>
      <c r="AF59" s="143"/>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7"/>
    </row>
    <row r="60" spans="2:196" s="136" customFormat="1">
      <c r="C60" s="129"/>
      <c r="D60" s="140"/>
      <c r="E60" s="135"/>
      <c r="F60" s="135"/>
      <c r="G60" s="170"/>
      <c r="H60" s="135"/>
      <c r="I60" s="135"/>
      <c r="J60" s="135"/>
      <c r="K60" s="135"/>
      <c r="L60" s="135"/>
      <c r="M60" s="143"/>
      <c r="N60" s="135"/>
      <c r="O60" s="135"/>
      <c r="P60" s="135"/>
      <c r="Q60" s="135"/>
      <c r="R60" s="135"/>
      <c r="S60" s="171"/>
      <c r="T60" s="171"/>
      <c r="U60" s="135"/>
      <c r="V60" s="135"/>
      <c r="W60" s="135"/>
      <c r="X60" s="135"/>
      <c r="Y60" s="135"/>
      <c r="Z60" s="135"/>
      <c r="AA60" s="135"/>
      <c r="AB60" s="135"/>
      <c r="AC60" s="135"/>
      <c r="AD60" s="135"/>
      <c r="AE60" s="143"/>
      <c r="AF60" s="143"/>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5"/>
      <c r="BP60" s="135"/>
      <c r="BQ60" s="135"/>
      <c r="BR60" s="135"/>
      <c r="BS60" s="135"/>
      <c r="BT60" s="135"/>
      <c r="BU60" s="135"/>
      <c r="BV60" s="137"/>
    </row>
    <row r="61" spans="2:196" s="136" customFormat="1" ht="13.5" thickBot="1">
      <c r="C61" s="129"/>
      <c r="D61" s="140"/>
      <c r="E61" s="135"/>
      <c r="F61" s="135"/>
      <c r="G61" s="170"/>
      <c r="H61" s="135"/>
      <c r="I61" s="135"/>
      <c r="J61" s="135"/>
      <c r="K61" s="135"/>
      <c r="L61" s="135"/>
      <c r="M61" s="143"/>
      <c r="N61" s="135"/>
      <c r="O61" s="135"/>
      <c r="P61" s="135"/>
      <c r="Q61" s="135"/>
      <c r="R61" s="135"/>
      <c r="S61" s="171"/>
      <c r="T61" s="171"/>
      <c r="U61" s="135"/>
      <c r="V61" s="135"/>
      <c r="W61" s="135"/>
      <c r="X61" s="135"/>
      <c r="Y61" s="135"/>
      <c r="Z61" s="135"/>
      <c r="AA61" s="135"/>
      <c r="AB61" s="135"/>
      <c r="AC61" s="135"/>
      <c r="AD61" s="135"/>
      <c r="AE61" s="143"/>
      <c r="AF61" s="143"/>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5"/>
      <c r="BQ61" s="135"/>
      <c r="BR61" s="135"/>
      <c r="BS61" s="135"/>
      <c r="BT61" s="135"/>
      <c r="BU61" s="135"/>
      <c r="BV61" s="137"/>
    </row>
    <row r="62" spans="2:196" s="106" customFormat="1" ht="13.5" customHeight="1" thickBot="1">
      <c r="C62" s="105"/>
      <c r="D62" s="775" t="s">
        <v>401</v>
      </c>
      <c r="E62" s="776"/>
      <c r="F62" s="776"/>
      <c r="G62" s="776"/>
      <c r="H62" s="776"/>
      <c r="I62" s="776"/>
      <c r="J62" s="776"/>
      <c r="K62" s="776"/>
      <c r="L62" s="776"/>
      <c r="M62" s="776"/>
      <c r="N62" s="776"/>
      <c r="O62" s="776"/>
      <c r="P62" s="776"/>
      <c r="Q62" s="776"/>
      <c r="R62" s="776"/>
      <c r="S62" s="776"/>
      <c r="T62" s="776"/>
      <c r="U62" s="776"/>
      <c r="V62" s="776"/>
      <c r="W62" s="776"/>
      <c r="X62" s="776"/>
      <c r="Y62" s="776"/>
      <c r="Z62" s="776"/>
      <c r="AA62" s="776"/>
      <c r="AB62" s="776"/>
      <c r="AC62" s="776"/>
      <c r="AD62" s="776"/>
      <c r="AE62" s="776"/>
      <c r="AF62" s="776"/>
      <c r="AG62" s="776"/>
      <c r="AH62" s="776"/>
      <c r="AI62" s="777"/>
      <c r="AJ62" s="327"/>
      <c r="AK62" s="172"/>
      <c r="AL62" s="172"/>
      <c r="AM62" s="172"/>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c r="BO62" s="172"/>
      <c r="BP62" s="172"/>
      <c r="BQ62" s="172"/>
      <c r="BR62" s="172"/>
      <c r="BS62" s="172"/>
      <c r="BT62" s="172"/>
      <c r="BU62" s="172"/>
      <c r="BV62" s="109"/>
      <c r="GF62" s="136"/>
      <c r="GL62" s="136"/>
    </row>
    <row r="63" spans="2:196" s="106" customFormat="1" ht="45" customHeight="1">
      <c r="C63" s="105"/>
      <c r="D63" s="778" t="s">
        <v>404</v>
      </c>
      <c r="E63" s="779"/>
      <c r="F63" s="779"/>
      <c r="G63" s="779"/>
      <c r="H63" s="779"/>
      <c r="I63" s="779"/>
      <c r="J63" s="779"/>
      <c r="K63" s="779"/>
      <c r="L63" s="779"/>
      <c r="M63" s="779"/>
      <c r="N63" s="779"/>
      <c r="O63" s="779"/>
      <c r="P63" s="779"/>
      <c r="Q63" s="779"/>
      <c r="R63" s="779"/>
      <c r="S63" s="779"/>
      <c r="T63" s="779"/>
      <c r="U63" s="779"/>
      <c r="V63" s="779"/>
      <c r="W63" s="779"/>
      <c r="X63" s="779"/>
      <c r="Y63" s="779"/>
      <c r="Z63" s="779"/>
      <c r="AA63" s="779"/>
      <c r="AB63" s="779"/>
      <c r="AC63" s="779"/>
      <c r="AD63" s="779"/>
      <c r="AE63" s="779"/>
      <c r="AF63" s="779"/>
      <c r="AG63" s="779"/>
      <c r="AH63" s="779"/>
      <c r="AI63" s="780"/>
      <c r="AJ63" s="328"/>
      <c r="AK63" s="173"/>
      <c r="AL63" s="173"/>
      <c r="AM63" s="173"/>
      <c r="AN63" s="173"/>
      <c r="AO63" s="173"/>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2"/>
      <c r="BR63" s="172"/>
      <c r="BS63" s="172"/>
      <c r="BT63" s="172"/>
      <c r="BU63" s="172"/>
      <c r="BV63" s="109"/>
      <c r="GL63" s="136"/>
    </row>
    <row r="64" spans="2:196" s="191" customFormat="1" ht="25.5">
      <c r="B64" s="174"/>
      <c r="C64" s="175"/>
      <c r="D64" s="176" t="s">
        <v>402</v>
      </c>
      <c r="E64" s="177" t="s">
        <v>225</v>
      </c>
      <c r="F64" s="178" t="s">
        <v>230</v>
      </c>
      <c r="G64" s="178" t="s">
        <v>232</v>
      </c>
      <c r="H64" s="781" t="s">
        <v>134</v>
      </c>
      <c r="I64" s="782"/>
      <c r="J64" s="179"/>
      <c r="K64" s="180"/>
      <c r="L64" s="181" t="s">
        <v>16</v>
      </c>
      <c r="M64" s="182"/>
      <c r="N64" s="183" t="s">
        <v>82</v>
      </c>
      <c r="O64" s="183" t="s">
        <v>83</v>
      </c>
      <c r="P64" s="183" t="s">
        <v>84</v>
      </c>
      <c r="Q64" s="184" t="s">
        <v>392</v>
      </c>
      <c r="R64" s="185" t="s">
        <v>74</v>
      </c>
      <c r="S64" s="185" t="s">
        <v>403</v>
      </c>
      <c r="T64" s="185"/>
      <c r="U64" s="185" t="s">
        <v>76</v>
      </c>
      <c r="V64" s="185" t="s">
        <v>226</v>
      </c>
      <c r="W64" s="185" t="s">
        <v>58</v>
      </c>
      <c r="X64" s="185" t="s">
        <v>59</v>
      </c>
      <c r="Y64" s="185" t="s">
        <v>77</v>
      </c>
      <c r="Z64" s="185" t="s">
        <v>20</v>
      </c>
      <c r="AA64" s="185" t="s">
        <v>78</v>
      </c>
      <c r="AB64" s="185" t="s">
        <v>79</v>
      </c>
      <c r="AC64" s="185" t="s">
        <v>21</v>
      </c>
      <c r="AD64" s="185" t="s">
        <v>56</v>
      </c>
      <c r="AE64" s="185" t="s">
        <v>80</v>
      </c>
      <c r="AF64" s="185" t="s">
        <v>81</v>
      </c>
      <c r="AG64" s="186" t="s">
        <v>227</v>
      </c>
      <c r="AH64" s="182"/>
      <c r="AI64" s="187" t="s">
        <v>228</v>
      </c>
      <c r="AJ64" s="329"/>
      <c r="AK64" s="188"/>
      <c r="AL64" s="189"/>
      <c r="AM64" s="189"/>
      <c r="AN64" s="189"/>
      <c r="AO64" s="189"/>
      <c r="AP64" s="189"/>
      <c r="AQ64" s="189"/>
      <c r="AR64" s="189"/>
      <c r="AS64" s="189"/>
      <c r="AT64" s="189"/>
      <c r="AU64" s="189"/>
      <c r="AV64" s="189"/>
      <c r="AW64" s="189"/>
      <c r="AX64" s="189"/>
      <c r="AY64" s="189"/>
      <c r="AZ64" s="189"/>
      <c r="BA64" s="189"/>
      <c r="BB64" s="189"/>
      <c r="BC64" s="189"/>
      <c r="BD64" s="189"/>
      <c r="BE64" s="189"/>
      <c r="BF64" s="189"/>
      <c r="BG64" s="189"/>
      <c r="BH64" s="189"/>
      <c r="BI64" s="189"/>
      <c r="BJ64" s="189"/>
      <c r="BK64" s="189"/>
      <c r="BL64" s="189"/>
      <c r="BM64" s="189"/>
      <c r="BN64" s="189"/>
      <c r="BO64" s="189"/>
      <c r="BP64" s="189"/>
      <c r="BQ64" s="189"/>
      <c r="BR64" s="189"/>
      <c r="BS64" s="189"/>
      <c r="BT64" s="189"/>
      <c r="BU64" s="189"/>
      <c r="BV64" s="190"/>
      <c r="GF64" s="106"/>
      <c r="GL64" s="106"/>
    </row>
    <row r="65" spans="3:194" s="106" customFormat="1" ht="13.5" thickBot="1">
      <c r="C65" s="105"/>
      <c r="D65" s="192">
        <f>+COUNTA(D39:D61)</f>
        <v>0</v>
      </c>
      <c r="E65" s="193" t="b">
        <f>+((COUNT(E39:E61))=$D$65)</f>
        <v>1</v>
      </c>
      <c r="F65" s="193" t="b">
        <f>+((COUNTA(F39:F61))=D65)</f>
        <v>1</v>
      </c>
      <c r="G65" s="193" t="b">
        <f>+((COUNT(G39:G61))=D65)</f>
        <v>1</v>
      </c>
      <c r="H65" s="784" t="b">
        <f>+((COUNTA(H39:H60))=D65)</f>
        <v>0</v>
      </c>
      <c r="I65" s="867"/>
      <c r="J65" s="194"/>
      <c r="K65" s="195"/>
      <c r="L65" s="196" t="b">
        <f>+((COUNTA(L39:L61))=D65)</f>
        <v>1</v>
      </c>
      <c r="M65" s="197"/>
      <c r="N65" s="198" t="b">
        <f>+((COUNT(N39:N61))=$D$65)</f>
        <v>1</v>
      </c>
      <c r="O65" s="193" t="b">
        <f>+((COUNT(O39:O62))=$D$65)</f>
        <v>1</v>
      </c>
      <c r="P65" s="193" t="b">
        <f>+((COUNT(P39:P62))=$D$65)</f>
        <v>1</v>
      </c>
      <c r="Q65" s="193" t="b">
        <f>+((COUNTA(Q39:Q62))=$D$65)</f>
        <v>1</v>
      </c>
      <c r="R65" s="193" t="b">
        <f>+((COUNTA(R39:R62))=$D$65)</f>
        <v>1</v>
      </c>
      <c r="S65" s="199">
        <f>SUM(S39:S61)</f>
        <v>0</v>
      </c>
      <c r="T65" s="199"/>
      <c r="U65" s="193" t="b">
        <f>+((COUNTA(U39:U62))=$D$65)</f>
        <v>1</v>
      </c>
      <c r="V65" s="193" t="b">
        <f>+((COUNTA(V39:V62))=$D$65)</f>
        <v>1</v>
      </c>
      <c r="W65" s="193" t="b">
        <f>+((COUNTA(W39:W62))=$D$65)</f>
        <v>1</v>
      </c>
      <c r="X65" s="193" t="b">
        <f>+((COUNT(X39:X62))=$D$65)</f>
        <v>1</v>
      </c>
      <c r="Y65" s="193" t="b">
        <f>+((COUNT(Y39:Y62))=$D$65)</f>
        <v>1</v>
      </c>
      <c r="Z65" s="193" t="b">
        <f t="shared" ref="Z65:AG65" si="1">+((COUNTA(Z39:Z62))=$D$65)</f>
        <v>1</v>
      </c>
      <c r="AA65" s="193" t="b">
        <f t="shared" si="1"/>
        <v>1</v>
      </c>
      <c r="AB65" s="193" t="b">
        <f t="shared" si="1"/>
        <v>1</v>
      </c>
      <c r="AC65" s="193" t="b">
        <f t="shared" si="1"/>
        <v>1</v>
      </c>
      <c r="AD65" s="193" t="b">
        <f t="shared" si="1"/>
        <v>1</v>
      </c>
      <c r="AE65" s="193" t="b">
        <f t="shared" si="1"/>
        <v>1</v>
      </c>
      <c r="AF65" s="193" t="b">
        <f t="shared" si="1"/>
        <v>1</v>
      </c>
      <c r="AG65" s="200" t="b">
        <f t="shared" si="1"/>
        <v>0</v>
      </c>
      <c r="AH65" s="197"/>
      <c r="AI65" s="201" t="b">
        <f>+((COUNTA(AI39:AI62))=$D$65)</f>
        <v>1</v>
      </c>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2"/>
      <c r="BQ65" s="112"/>
      <c r="BR65" s="112"/>
      <c r="BS65" s="112"/>
      <c r="BT65" s="112"/>
      <c r="BU65" s="112"/>
      <c r="BV65" s="109"/>
      <c r="GF65" s="191"/>
    </row>
    <row r="66" spans="3:194" s="106" customFormat="1" ht="13.5" thickBot="1">
      <c r="C66" s="202"/>
      <c r="D66" s="203"/>
      <c r="E66" s="203"/>
      <c r="F66" s="203"/>
      <c r="G66" s="203"/>
      <c r="H66" s="203"/>
      <c r="I66" s="203"/>
      <c r="J66" s="203"/>
      <c r="K66" s="203"/>
      <c r="L66" s="203"/>
      <c r="M66" s="204"/>
      <c r="N66" s="203"/>
      <c r="O66" s="203"/>
      <c r="P66" s="203"/>
      <c r="Q66" s="203"/>
      <c r="R66" s="203"/>
      <c r="S66" s="205"/>
      <c r="T66" s="205"/>
      <c r="U66" s="203"/>
      <c r="V66" s="203"/>
      <c r="W66" s="203"/>
      <c r="X66" s="203"/>
      <c r="Y66" s="203"/>
      <c r="Z66" s="203"/>
      <c r="AA66" s="203"/>
      <c r="AB66" s="203"/>
      <c r="AC66" s="203"/>
      <c r="AD66" s="203"/>
      <c r="AE66" s="204"/>
      <c r="AF66" s="204"/>
      <c r="AG66" s="203"/>
      <c r="AH66" s="203"/>
      <c r="AI66" s="203"/>
      <c r="AJ66" s="203"/>
      <c r="AK66" s="203"/>
      <c r="AL66" s="203"/>
      <c r="AM66" s="203"/>
      <c r="AN66" s="203"/>
      <c r="AO66" s="203"/>
      <c r="AP66" s="203"/>
      <c r="AQ66" s="203"/>
      <c r="AR66" s="203"/>
      <c r="AS66" s="203"/>
      <c r="AT66" s="203"/>
      <c r="AU66" s="203"/>
      <c r="AV66" s="203"/>
      <c r="AW66" s="203"/>
      <c r="AX66" s="203"/>
      <c r="AY66" s="203"/>
      <c r="AZ66" s="203"/>
      <c r="BA66" s="203"/>
      <c r="BB66" s="203"/>
      <c r="BC66" s="203"/>
      <c r="BD66" s="203"/>
      <c r="BE66" s="203"/>
      <c r="BF66" s="203"/>
      <c r="BG66" s="203"/>
      <c r="BH66" s="203"/>
      <c r="BI66" s="203"/>
      <c r="BJ66" s="203"/>
      <c r="BK66" s="203"/>
      <c r="BL66" s="203"/>
      <c r="BM66" s="203"/>
      <c r="BN66" s="203"/>
      <c r="BO66" s="203"/>
      <c r="BP66" s="203"/>
      <c r="BQ66" s="203"/>
      <c r="BR66" s="203"/>
      <c r="BS66" s="203"/>
      <c r="BT66" s="203"/>
      <c r="BU66" s="203"/>
      <c r="BV66" s="206"/>
      <c r="GL66" s="191"/>
    </row>
    <row r="67" spans="3:194" s="136" customFormat="1">
      <c r="M67" s="141"/>
      <c r="AE67" s="141"/>
      <c r="AF67" s="141"/>
      <c r="GF67" s="106"/>
      <c r="GL67" s="106"/>
    </row>
    <row r="68" spans="3:194" s="136" customFormat="1">
      <c r="M68" s="141"/>
      <c r="AE68" s="141"/>
      <c r="AF68" s="141"/>
      <c r="GL68" s="106"/>
    </row>
    <row r="69" spans="3:194" s="136" customFormat="1">
      <c r="M69" s="141"/>
      <c r="AE69" s="141"/>
      <c r="AF69" s="141"/>
    </row>
    <row r="70" spans="3:194" s="136" customFormat="1">
      <c r="M70" s="141"/>
      <c r="AE70" s="141"/>
      <c r="AF70" s="141"/>
    </row>
    <row r="71" spans="3:194" s="136" customFormat="1">
      <c r="M71" s="141"/>
      <c r="AE71" s="141"/>
      <c r="AF71" s="141"/>
    </row>
    <row r="72" spans="3:194" s="136" customFormat="1">
      <c r="M72" s="141"/>
      <c r="AE72" s="141"/>
      <c r="AF72" s="141"/>
    </row>
    <row r="73" spans="3:194" s="136" customFormat="1">
      <c r="M73" s="141"/>
      <c r="AE73" s="141"/>
      <c r="AF73" s="141"/>
    </row>
    <row r="74" spans="3:194" s="136" customFormat="1">
      <c r="M74" s="141"/>
      <c r="AE74" s="141"/>
      <c r="AF74" s="141"/>
    </row>
    <row r="75" spans="3:194" s="136" customFormat="1">
      <c r="M75" s="141"/>
      <c r="AE75" s="141"/>
      <c r="AF75" s="141"/>
    </row>
    <row r="76" spans="3:194" s="136" customFormat="1">
      <c r="M76" s="141"/>
      <c r="AE76" s="141"/>
      <c r="AF76" s="141"/>
    </row>
    <row r="77" spans="3:194" s="136" customFormat="1">
      <c r="M77" s="141"/>
      <c r="AE77" s="141"/>
      <c r="AF77" s="141"/>
    </row>
    <row r="78" spans="3:194" s="136" customFormat="1">
      <c r="M78" s="141"/>
      <c r="AE78" s="141"/>
      <c r="AF78" s="141"/>
    </row>
    <row r="79" spans="3:194" s="136" customFormat="1">
      <c r="M79" s="141"/>
      <c r="AE79" s="141"/>
      <c r="AF79" s="141"/>
    </row>
    <row r="80" spans="3:194" s="136" customFormat="1">
      <c r="M80" s="141"/>
      <c r="AE80" s="141"/>
      <c r="AF80" s="141"/>
    </row>
    <row r="81" spans="13:194" s="136" customFormat="1">
      <c r="M81" s="141"/>
      <c r="AE81" s="141"/>
      <c r="AF81" s="141"/>
    </row>
    <row r="82" spans="13:194" s="136" customFormat="1">
      <c r="M82" s="141"/>
      <c r="AE82" s="141"/>
      <c r="AF82" s="141"/>
    </row>
    <row r="83" spans="13:194">
      <c r="GF83" s="136"/>
      <c r="GL83" s="136"/>
    </row>
    <row r="84" spans="13:194">
      <c r="GL84" s="136"/>
    </row>
  </sheetData>
  <sheetProtection insertRows="0" deleteRows="0" autoFilter="0" pivotTables="0"/>
  <autoFilter ref="D37:BU58">
    <filterColumn colId="4" showButton="0"/>
    <filterColumn colId="6" showButton="0"/>
    <filterColumn colId="10" showButton="0"/>
    <filterColumn colId="11" showButton="0"/>
    <filterColumn colId="34" showButton="0"/>
    <filterColumn colId="39" showButton="0"/>
    <filterColumn colId="40" showButton="0"/>
    <filterColumn colId="41" showButton="0"/>
    <filterColumn colId="42" showButton="0"/>
    <filterColumn colId="43" showButton="0"/>
    <filterColumn colId="44"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autoFilter>
  <sortState ref="GF24:GF32">
    <sortCondition ref="GF24:GF32"/>
  </sortState>
  <dataConsolidate/>
  <mergeCells count="151">
    <mergeCell ref="C2:V2"/>
    <mergeCell ref="D11:J11"/>
    <mergeCell ref="L11:Q11"/>
    <mergeCell ref="D12:E12"/>
    <mergeCell ref="H12:J12"/>
    <mergeCell ref="N12:P12"/>
    <mergeCell ref="F15:G15"/>
    <mergeCell ref="M15:Q15"/>
    <mergeCell ref="D16:E16"/>
    <mergeCell ref="F16:J16"/>
    <mergeCell ref="D18:G18"/>
    <mergeCell ref="D13:E13"/>
    <mergeCell ref="F13:G13"/>
    <mergeCell ref="I13:J13"/>
    <mergeCell ref="N13:P13"/>
    <mergeCell ref="D14:E14"/>
    <mergeCell ref="F14:G14"/>
    <mergeCell ref="H14:H15"/>
    <mergeCell ref="I14:J15"/>
    <mergeCell ref="N14:P14"/>
    <mergeCell ref="D15:E15"/>
    <mergeCell ref="D20:AL20"/>
    <mergeCell ref="D22:D23"/>
    <mergeCell ref="E22:E23"/>
    <mergeCell ref="F22:H23"/>
    <mergeCell ref="I22:J23"/>
    <mergeCell ref="K22:L23"/>
    <mergeCell ref="M22:M23"/>
    <mergeCell ref="N22:O23"/>
    <mergeCell ref="P22:Q23"/>
    <mergeCell ref="R22:R23"/>
    <mergeCell ref="S22:S23"/>
    <mergeCell ref="U22:U23"/>
    <mergeCell ref="V22:X23"/>
    <mergeCell ref="Y22:AG22"/>
    <mergeCell ref="AH22:AI22"/>
    <mergeCell ref="AJ22:AL22"/>
    <mergeCell ref="AE23:AG23"/>
    <mergeCell ref="AH23:AI23"/>
    <mergeCell ref="AJ23:AK23"/>
    <mergeCell ref="D21:AL21"/>
    <mergeCell ref="AE24:AG24"/>
    <mergeCell ref="AH24:AI24"/>
    <mergeCell ref="AJ24:AK24"/>
    <mergeCell ref="F25:H25"/>
    <mergeCell ref="I25:J25"/>
    <mergeCell ref="K25:L25"/>
    <mergeCell ref="N25:O25"/>
    <mergeCell ref="P25:Q25"/>
    <mergeCell ref="V25:X25"/>
    <mergeCell ref="AE25:AG25"/>
    <mergeCell ref="F24:H24"/>
    <mergeCell ref="I24:J24"/>
    <mergeCell ref="K24:L24"/>
    <mergeCell ref="N24:O24"/>
    <mergeCell ref="P24:Q24"/>
    <mergeCell ref="V24:X24"/>
    <mergeCell ref="AH25:AI25"/>
    <mergeCell ref="AJ25:AK25"/>
    <mergeCell ref="F26:H26"/>
    <mergeCell ref="I26:J26"/>
    <mergeCell ref="K26:L26"/>
    <mergeCell ref="N26:O26"/>
    <mergeCell ref="P26:Q26"/>
    <mergeCell ref="V26:X26"/>
    <mergeCell ref="AE26:AG26"/>
    <mergeCell ref="AH26:AI26"/>
    <mergeCell ref="AJ26:AK26"/>
    <mergeCell ref="F27:H27"/>
    <mergeCell ref="I27:J27"/>
    <mergeCell ref="K27:L27"/>
    <mergeCell ref="N27:O27"/>
    <mergeCell ref="P27:Q27"/>
    <mergeCell ref="V27:X27"/>
    <mergeCell ref="AE27:AG27"/>
    <mergeCell ref="AH27:AI27"/>
    <mergeCell ref="AJ27:AK27"/>
    <mergeCell ref="AE28:AG28"/>
    <mergeCell ref="AH28:AI28"/>
    <mergeCell ref="AJ28:AK28"/>
    <mergeCell ref="D30:AI30"/>
    <mergeCell ref="AJ30:AK30"/>
    <mergeCell ref="D35:AI35"/>
    <mergeCell ref="AK35:BU35"/>
    <mergeCell ref="F28:H28"/>
    <mergeCell ref="I28:J28"/>
    <mergeCell ref="K28:L28"/>
    <mergeCell ref="N28:O28"/>
    <mergeCell ref="P28:Q28"/>
    <mergeCell ref="V28:X28"/>
    <mergeCell ref="O31:R34"/>
    <mergeCell ref="AG34:AI34"/>
    <mergeCell ref="X37:X38"/>
    <mergeCell ref="D36:BU36"/>
    <mergeCell ref="D37:D38"/>
    <mergeCell ref="E37:E38"/>
    <mergeCell ref="F37:F38"/>
    <mergeCell ref="G37:G38"/>
    <mergeCell ref="H37:I38"/>
    <mergeCell ref="J37:K38"/>
    <mergeCell ref="L37:L38"/>
    <mergeCell ref="M37:M38"/>
    <mergeCell ref="N37:P37"/>
    <mergeCell ref="AQ37:AW37"/>
    <mergeCell ref="AX37:BU37"/>
    <mergeCell ref="AO37:AO38"/>
    <mergeCell ref="AJ37:AJ38"/>
    <mergeCell ref="T37:T38"/>
    <mergeCell ref="J40:K40"/>
    <mergeCell ref="J41:K41"/>
    <mergeCell ref="J42:K42"/>
    <mergeCell ref="AL37:AM37"/>
    <mergeCell ref="AN37:AN38"/>
    <mergeCell ref="AP37:AP38"/>
    <mergeCell ref="J39:K39"/>
    <mergeCell ref="AE37:AE38"/>
    <mergeCell ref="AF37:AF38"/>
    <mergeCell ref="AG37:AG38"/>
    <mergeCell ref="AH37:AH38"/>
    <mergeCell ref="AI37:AI38"/>
    <mergeCell ref="AK37:AK38"/>
    <mergeCell ref="Y37:Y38"/>
    <mergeCell ref="Z37:Z38"/>
    <mergeCell ref="AA37:AA38"/>
    <mergeCell ref="AB37:AB38"/>
    <mergeCell ref="AC37:AC38"/>
    <mergeCell ref="AD37:AD38"/>
    <mergeCell ref="R37:R38"/>
    <mergeCell ref="S37:S38"/>
    <mergeCell ref="U37:U38"/>
    <mergeCell ref="V37:V38"/>
    <mergeCell ref="W37:W38"/>
    <mergeCell ref="J49:K49"/>
    <mergeCell ref="J50:K50"/>
    <mergeCell ref="J51:K51"/>
    <mergeCell ref="J46:K46"/>
    <mergeCell ref="J47:K47"/>
    <mergeCell ref="J48:K48"/>
    <mergeCell ref="J43:K43"/>
    <mergeCell ref="J44:K44"/>
    <mergeCell ref="J45:K45"/>
    <mergeCell ref="H65:I65"/>
    <mergeCell ref="H64:I64"/>
    <mergeCell ref="D62:AI62"/>
    <mergeCell ref="D63:AI63"/>
    <mergeCell ref="J56:K56"/>
    <mergeCell ref="J57:K57"/>
    <mergeCell ref="J58:K58"/>
    <mergeCell ref="J52:K52"/>
    <mergeCell ref="J53:K53"/>
    <mergeCell ref="J54:K54"/>
  </mergeCells>
  <conditionalFormatting sqref="E24:E28">
    <cfRule type="duplicateValues" dxfId="6" priority="3"/>
    <cfRule type="duplicateValues" dxfId="5" priority="5"/>
  </conditionalFormatting>
  <conditionalFormatting sqref="F12">
    <cfRule type="cellIs" dxfId="4" priority="1" operator="between">
      <formula>$E$24</formula>
      <formula>$E$28</formula>
    </cfRule>
  </conditionalFormatting>
  <dataValidations xWindow="504" yWindow="484" count="32">
    <dataValidation type="list" allowBlank="1" showInputMessage="1" showErrorMessage="1" sqref="AE39:AE58">
      <formula1>$GL$4:$GL$6</formula1>
    </dataValidation>
    <dataValidation type="list" allowBlank="1" showInputMessage="1" showErrorMessage="1" sqref="AH24:AI28">
      <formula1>$GF$4:$GF$5</formula1>
    </dataValidation>
    <dataValidation allowBlank="1" showInputMessage="1" showErrorMessage="1" prompt="El valor registrado en esta columna deberá ser en fecha" sqref="AL37:AM37"/>
    <dataValidation allowBlank="1" showInputMessage="1" showErrorMessage="1" prompt="El valor registrado en esta columna deberá ser en texto, puede incluir caracteres especiales." sqref="Z37:Z38"/>
    <dataValidation allowBlank="1" showInputMessage="1" showErrorMessage="1" prompt="El valor registrado en esta columna deberá ser alfanumérico" sqref="W37:W38"/>
    <dataValidation allowBlank="1" showInputMessage="1" showErrorMessage="1" prompt="El valor registrado en esta columna deberá ser numérico" sqref="G37:G38 N37:P37 AP37:AP38 X37:Y38 AG37:AG38 AN37:AN38 S37:S38"/>
    <dataValidation allowBlank="1" showInputMessage="1" showErrorMessage="1" prompt="El valor registrado en esta columna deberá ser en texto" sqref="F37:F38 H37:M38 Q64 R37:R38 T37:V38 AA37:AF38 Q37"/>
    <dataValidation allowBlank="1" showInputMessage="1" showErrorMessage="1" prompt="El valor registrado para esta columna será numérico y ascendente._x000a_Cada línea de trabajador deberá registrar numeración." sqref="D37:D38"/>
    <dataValidation allowBlank="1" showInputMessage="1" showErrorMessage="1" prompt="El valor registrado en esta columna deberá ser numérico_x000a_" sqref="E37:E38"/>
    <dataValidation allowBlank="1" showInputMessage="1" showErrorMessage="1" prompt="Inidcar el número de meses de la práctica del estudiante" sqref="AN39:AN58"/>
    <dataValidation allowBlank="1" showInputMessage="1" showErrorMessage="1" prompt="Marcar solo con X los días en los que desarrolla la actividad" sqref="AQ39:AW58"/>
    <dataValidation allowBlank="1" showInputMessage="1" showErrorMessage="1" prompt="Marcar solo con X las horas en las que se desarrolla la actividad" sqref="AX39:BU58"/>
    <dataValidation allowBlank="1" showInputMessage="1" showErrorMessage="1" prompt="Debe diligenciar Código Tipo de Trabajador_x000a_" sqref="AH39:AH58"/>
    <dataValidation allowBlank="1" showInputMessage="1" showErrorMessage="1" prompt="El  subtipo de afiliado va ligado al tipo de trabajador, ver hoja de subtipos." sqref="AI37:AI58"/>
    <dataValidation type="list" allowBlank="1" showInputMessage="1" showErrorMessage="1" sqref="AC24:AC29 F59:F61">
      <formula1>$GF$24:$GF$31</formula1>
    </dataValidation>
    <dataValidation type="list" allowBlank="1" showInputMessage="1" showErrorMessage="1" sqref="F39:F58">
      <formula1>$GF$24:$GF$32</formula1>
    </dataValidation>
    <dataValidation type="list" allowBlank="1" showInputMessage="1" showErrorMessage="1" sqref="M24:M29 M31:M34">
      <formula1>$GF$8:$GF$12</formula1>
    </dataValidation>
    <dataValidation type="list" allowBlank="1" showInputMessage="1" showErrorMessage="1" sqref="AH29">
      <formula1>$GF$4:$GF$8</formula1>
    </dataValidation>
    <dataValidation type="list" allowBlank="1" showInputMessage="1" showErrorMessage="1" sqref="AE59:AE61">
      <formula1>$GL$4:$GL$8</formula1>
    </dataValidation>
    <dataValidation type="list" allowBlank="1" showInputMessage="1" showErrorMessage="1" sqref="R24:R29">
      <formula1>$GF$14:$GF$15</formula1>
    </dataValidation>
    <dataValidation type="list" allowBlank="1" showInputMessage="1" showErrorMessage="1" sqref="AF59:AF61">
      <formula1>$GL$11:$GL$12</formula1>
    </dataValidation>
    <dataValidation type="list" allowBlank="1" showInputMessage="1" showErrorMessage="1" sqref="AC39:AC61">
      <formula1>GF$14:GF$15</formula1>
    </dataValidation>
    <dataValidation type="whole" operator="notEqual" allowBlank="1" showInputMessage="1" showErrorMessage="1" errorTitle="ERROR" error="CODIGO NO PUEDE SER IGUAL AL DE LA SEDE" promptTitle="ERROR" prompt="SI LA CASILLA SE TORNA ROSA, EL CODIGO DE CENTRO DE TRABAJO ASIGNADO YA EXISTE" sqref="E24:E28">
      <formula1>$F$12</formula1>
    </dataValidation>
    <dataValidation type="list" allowBlank="1" showInputMessage="1" showErrorMessage="1" sqref="AJ39:AJ58">
      <formula1>$GL$36:$GL$37</formula1>
    </dataValidation>
    <dataValidation type="list" allowBlank="1" showInputMessage="1" showErrorMessage="1" prompt="El  subtipo de afiliado va ligado al tipo de trabajador, ver hoja de subtipos." sqref="AJ37">
      <formula1>$GL$36:$GL$37</formula1>
    </dataValidation>
    <dataValidation type="list" allowBlank="1" showInputMessage="1" showErrorMessage="1" sqref="AG59:AG61">
      <formula1>$GL$14:$GL$28</formula1>
    </dataValidation>
    <dataValidation type="list" allowBlank="1" showInputMessage="1" showErrorMessage="1" sqref="AH59:AH61">
      <formula1>$GM$12:$GM$26</formula1>
    </dataValidation>
    <dataValidation type="list" allowBlank="1" showInputMessage="1" showErrorMessage="1" sqref="AO39:AO1048576">
      <formula1>$GM$29:$GM$31</formula1>
    </dataValidation>
    <dataValidation type="list" allowBlank="1" showInputMessage="1" showErrorMessage="1" sqref="Q59:Q61">
      <formula1>$GF$17:$GF$19</formula1>
    </dataValidation>
    <dataValidation type="list" allowBlank="1" showInputMessage="1" showErrorMessage="1" sqref="AF39:AF58">
      <formula1>$GL$8:$GL$11</formula1>
    </dataValidation>
    <dataValidation type="list" allowBlank="1" showInputMessage="1" showErrorMessage="1" sqref="Q39:Q58">
      <formula1>$GF$17:$GF$21</formula1>
    </dataValidation>
    <dataValidation type="list" allowBlank="1" showInputMessage="1" showErrorMessage="1" sqref="T39:T58">
      <formula1>"1-Fijo,2-Variable"</formula1>
    </dataValidation>
  </dataValidations>
  <pageMargins left="0.25" right="0.25" top="0.75" bottom="0.75" header="0.3" footer="0.3"/>
  <pageSetup scale="55" pageOrder="overThenDown" orientation="landscape" r:id="rId1"/>
  <rowBreaks count="1" manualBreakCount="1">
    <brk id="28" max="16383" man="1"/>
  </rowBreaks>
  <colBreaks count="2" manualBreakCount="2">
    <brk id="17" min="4" max="27" man="1"/>
    <brk id="29" min="4" max="27" man="1"/>
  </colBreaks>
  <drawing r:id="rId2"/>
  <extLst>
    <ext xmlns:x14="http://schemas.microsoft.com/office/spreadsheetml/2009/9/main" uri="{78C0D931-6437-407d-A8EE-F0AAD7539E65}">
      <x14:conditionalFormattings>
        <x14:conditionalFormatting xmlns:xm="http://schemas.microsoft.com/office/excel/2006/main">
          <x14:cfRule type="cellIs" priority="2" operator="equal" id="{0D693E26-68B8-4021-AFAB-BBB9DDB5B845}">
            <xm:f>'Sede 01 - Trabajadores'!$F$12</xm:f>
            <x14:dxf>
              <fill>
                <patternFill>
                  <bgColor rgb="FFFFFF00"/>
                </patternFill>
              </fill>
            </x14:dxf>
          </x14:cfRule>
          <x14:cfRule type="cellIs" priority="4" operator="between" id="{9C60E21B-7B26-4D9E-ADAC-21353839B4AD}">
            <xm:f>'Sede 01 - Trabajadores'!$E$24</xm:f>
            <xm:f>'Sede 01 - Trabajadores'!$E$28</xm:f>
            <x14:dxf>
              <fill>
                <patternFill>
                  <bgColor theme="9" tint="0.39994506668294322"/>
                </patternFill>
              </fill>
            </x14:dxf>
          </x14:cfRule>
          <xm:sqref>E24:E28</xm:sqref>
        </x14:conditionalFormatting>
        <x14:conditionalFormatting xmlns:xm="http://schemas.microsoft.com/office/excel/2006/main">
          <x14:cfRule type="cellIs" priority="8" operator="between" id="{F505B2B3-2CC1-470C-B89F-AA5EB943B3DE}">
            <xm:f>'Sede 01 - Trabajadores'!$E$24</xm:f>
            <xm:f>'Sede 01 - Trabajadores'!$E$28</xm:f>
            <x14:dxf>
              <fill>
                <patternFill>
                  <bgColor theme="9" tint="0.39994506668294322"/>
                </patternFill>
              </fill>
            </x14:dxf>
          </x14:cfRule>
          <xm:sqref>F12</xm:sqref>
        </x14:conditionalFormatting>
      </x14:conditionalFormattings>
    </ext>
    <ext xmlns:x14="http://schemas.microsoft.com/office/spreadsheetml/2009/9/main" uri="{CCE6A557-97BC-4b89-ADB6-D9C93CAAB3DF}">
      <x14:dataValidations xmlns:xm="http://schemas.microsoft.com/office/excel/2006/main" xWindow="504" yWindow="484" count="4">
        <x14:dataValidation type="list" allowBlank="1" showInputMessage="1" showErrorMessage="1">
          <x14:formula1>
            <xm:f>'Cód. Tipo de trabajador cotz'!$X$50:$X$63</xm:f>
          </x14:formula1>
          <xm:sqref>AG39:AG58</xm:sqref>
        </x14:dataValidation>
        <x14:dataValidation type="list" allowBlank="1" showInputMessage="1" showErrorMessage="1">
          <x14:formula1>
            <xm:f>'Listado Actividades Economicas'!#REF!</xm:f>
          </x14:formula1>
          <xm:sqref>I29:J29</xm:sqref>
        </x14:dataValidation>
        <x14:dataValidation type="whole" operator="notEqual" allowBlank="1" showInputMessage="1" showErrorMessage="1" errorTitle="ERROR" error="CODIGO NO PUEDE SER IGUAL AL DE LA SEDE" promptTitle="ERROR" prompt="SI LA CASILLA SE TORNA ROSA, EL CODIGO DE SEDE ASIGNADO YA EXISTE">
          <x14:formula1>
            <xm:f>'Sede 01 - Trabajadores'!F12</xm:f>
          </x14:formula1>
          <xm:sqref>F12</xm:sqref>
        </x14:dataValidation>
        <x14:dataValidation type="list" allowBlank="1" showInputMessage="1" showErrorMessage="1">
          <x14:formula1>
            <xm:f>'Listado Actividades Economicas'!B$5:B$1108</xm:f>
          </x14:formula1>
          <xm:sqref>I24:J28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104"/>
  <sheetViews>
    <sheetView showGridLines="0" topLeftCell="A89" zoomScaleNormal="100" zoomScalePageLayoutView="161" workbookViewId="0">
      <selection activeCell="C109" sqref="C109"/>
    </sheetView>
  </sheetViews>
  <sheetFormatPr baseColWidth="10" defaultColWidth="10.85546875" defaultRowHeight="15"/>
  <cols>
    <col min="1" max="1" width="4.7109375" style="15" customWidth="1"/>
    <col min="2" max="6" width="10.85546875" style="15"/>
    <col min="7" max="7" width="16" style="15" customWidth="1"/>
    <col min="8" max="16384" width="10.85546875" style="15"/>
  </cols>
  <sheetData>
    <row r="1" spans="1:11" ht="25.5" customHeight="1">
      <c r="A1" s="712" t="s">
        <v>405</v>
      </c>
      <c r="B1" s="712"/>
      <c r="C1" s="712"/>
      <c r="D1" s="712"/>
      <c r="E1" s="712"/>
      <c r="F1" s="712"/>
      <c r="G1" s="712"/>
      <c r="H1" s="712"/>
      <c r="I1" s="712"/>
      <c r="J1" s="1"/>
      <c r="K1" s="1"/>
    </row>
    <row r="3" spans="1:11">
      <c r="A3" s="15" t="s">
        <v>406</v>
      </c>
    </row>
    <row r="4" spans="1:11" ht="34.5" customHeight="1">
      <c r="A4" s="757" t="s">
        <v>407</v>
      </c>
      <c r="B4" s="757"/>
      <c r="C4" s="757"/>
      <c r="D4" s="757"/>
      <c r="E4" s="757"/>
      <c r="F4" s="757"/>
      <c r="G4" s="757"/>
      <c r="H4" s="757"/>
      <c r="I4" s="757"/>
      <c r="J4" s="757"/>
      <c r="K4" s="757"/>
    </row>
    <row r="5" spans="1:11">
      <c r="A5" s="15" t="s">
        <v>408</v>
      </c>
    </row>
    <row r="7" spans="1:11">
      <c r="A7" s="1" t="s">
        <v>237</v>
      </c>
    </row>
    <row r="8" spans="1:11">
      <c r="A8" s="15" t="s">
        <v>409</v>
      </c>
    </row>
    <row r="10" spans="1:11">
      <c r="A10" s="758" t="s">
        <v>372</v>
      </c>
      <c r="B10" s="758"/>
      <c r="C10" s="758"/>
      <c r="D10" s="758"/>
      <c r="E10" s="758"/>
      <c r="F10" s="758"/>
      <c r="G10" s="758"/>
      <c r="H10" s="758"/>
      <c r="I10" s="758"/>
      <c r="J10" s="758"/>
      <c r="K10" s="758"/>
    </row>
    <row r="11" spans="1:11" s="2" customFormat="1">
      <c r="A11" s="2" t="s">
        <v>90</v>
      </c>
    </row>
    <row r="12" spans="1:11" s="2" customFormat="1"/>
    <row r="13" spans="1:11">
      <c r="A13" s="3">
        <v>1</v>
      </c>
      <c r="B13" s="15" t="s">
        <v>410</v>
      </c>
    </row>
    <row r="14" spans="1:11">
      <c r="A14" s="3">
        <v>2</v>
      </c>
      <c r="B14" s="15" t="s">
        <v>411</v>
      </c>
    </row>
    <row r="15" spans="1:11">
      <c r="A15" s="3">
        <v>3</v>
      </c>
      <c r="B15" s="15" t="s">
        <v>412</v>
      </c>
    </row>
    <row r="16" spans="1:11">
      <c r="A16" s="3">
        <v>4</v>
      </c>
      <c r="B16" s="15" t="s">
        <v>238</v>
      </c>
    </row>
    <row r="17" spans="1:4">
      <c r="A17" s="3">
        <v>5</v>
      </c>
      <c r="B17" s="15" t="s">
        <v>413</v>
      </c>
    </row>
    <row r="18" spans="1:4">
      <c r="A18" s="3">
        <v>6</v>
      </c>
      <c r="B18" s="15" t="s">
        <v>414</v>
      </c>
    </row>
    <row r="19" spans="1:4">
      <c r="A19" s="3">
        <v>7</v>
      </c>
      <c r="B19" s="15" t="s">
        <v>415</v>
      </c>
    </row>
    <row r="20" spans="1:4">
      <c r="A20" s="3">
        <v>8</v>
      </c>
      <c r="B20" s="15" t="s">
        <v>416</v>
      </c>
    </row>
    <row r="21" spans="1:4">
      <c r="A21" s="3">
        <v>9</v>
      </c>
      <c r="B21" s="15" t="s">
        <v>417</v>
      </c>
    </row>
    <row r="22" spans="1:4">
      <c r="B22" s="4"/>
      <c r="C22" s="904"/>
      <c r="D22" s="904"/>
    </row>
    <row r="23" spans="1:4" s="1" customFormat="1">
      <c r="A23" s="5" t="s">
        <v>239</v>
      </c>
      <c r="B23" s="5"/>
      <c r="C23" s="5"/>
    </row>
    <row r="25" spans="1:4">
      <c r="A25" s="3">
        <v>1</v>
      </c>
      <c r="B25" s="15" t="s">
        <v>240</v>
      </c>
    </row>
    <row r="26" spans="1:4">
      <c r="A26" s="3">
        <v>2</v>
      </c>
      <c r="B26" s="15" t="s">
        <v>241</v>
      </c>
    </row>
    <row r="27" spans="1:4">
      <c r="A27" s="3">
        <v>3</v>
      </c>
      <c r="B27" s="15" t="s">
        <v>242</v>
      </c>
    </row>
    <row r="28" spans="1:4">
      <c r="A28" s="3">
        <v>4</v>
      </c>
      <c r="B28" s="15" t="s">
        <v>243</v>
      </c>
    </row>
    <row r="29" spans="1:4">
      <c r="A29" s="3">
        <v>5</v>
      </c>
      <c r="B29" s="15" t="s">
        <v>244</v>
      </c>
    </row>
    <row r="30" spans="1:4">
      <c r="A30" s="3">
        <v>6</v>
      </c>
      <c r="B30" s="15" t="s">
        <v>245</v>
      </c>
    </row>
    <row r="31" spans="1:4">
      <c r="A31" s="3">
        <v>7</v>
      </c>
      <c r="B31" s="15" t="s">
        <v>246</v>
      </c>
    </row>
    <row r="33" spans="1:11">
      <c r="A33" s="758" t="s">
        <v>418</v>
      </c>
      <c r="B33" s="758"/>
      <c r="C33" s="758"/>
      <c r="D33" s="758"/>
      <c r="E33" s="758"/>
      <c r="F33" s="758"/>
      <c r="G33" s="758"/>
      <c r="H33" s="758"/>
      <c r="I33" s="758"/>
      <c r="J33" s="758"/>
      <c r="K33" s="758"/>
    </row>
    <row r="34" spans="1:11" ht="15" customHeight="1">
      <c r="A34" s="2" t="s">
        <v>90</v>
      </c>
    </row>
    <row r="35" spans="1:11" ht="15" customHeight="1">
      <c r="A35" s="2"/>
    </row>
    <row r="36" spans="1:11" s="7" customFormat="1">
      <c r="A36" s="3">
        <v>1</v>
      </c>
      <c r="B36" s="6" t="s">
        <v>419</v>
      </c>
    </row>
    <row r="37" spans="1:11" ht="42.75" customHeight="1">
      <c r="A37" s="3">
        <v>2</v>
      </c>
      <c r="B37" s="902" t="s">
        <v>2095</v>
      </c>
      <c r="C37" s="902"/>
      <c r="D37" s="902"/>
      <c r="E37" s="902"/>
      <c r="F37" s="902"/>
      <c r="G37" s="902"/>
      <c r="H37" s="902"/>
      <c r="I37" s="902"/>
      <c r="J37" s="902"/>
      <c r="K37" s="902"/>
    </row>
    <row r="38" spans="1:11" ht="42.75" customHeight="1">
      <c r="A38" s="3">
        <v>3</v>
      </c>
      <c r="B38" s="903" t="s">
        <v>2096</v>
      </c>
      <c r="C38" s="903"/>
      <c r="D38" s="903"/>
      <c r="E38" s="903"/>
      <c r="F38" s="903"/>
      <c r="G38" s="903"/>
      <c r="H38" s="903"/>
      <c r="I38" s="903"/>
      <c r="J38" s="903"/>
      <c r="K38" s="903"/>
    </row>
    <row r="39" spans="1:11">
      <c r="A39" s="3">
        <v>4</v>
      </c>
      <c r="B39" s="8" t="s">
        <v>420</v>
      </c>
    </row>
    <row r="40" spans="1:11">
      <c r="A40" s="9">
        <v>5</v>
      </c>
      <c r="B40" s="15" t="s">
        <v>421</v>
      </c>
    </row>
    <row r="41" spans="1:11">
      <c r="A41" s="9">
        <v>6</v>
      </c>
      <c r="B41" s="15" t="s">
        <v>422</v>
      </c>
    </row>
    <row r="42" spans="1:11">
      <c r="A42" s="9">
        <v>7</v>
      </c>
      <c r="B42" s="15" t="s">
        <v>423</v>
      </c>
    </row>
    <row r="43" spans="1:11">
      <c r="A43" s="9">
        <v>8</v>
      </c>
      <c r="B43" s="15" t="s">
        <v>424</v>
      </c>
    </row>
    <row r="44" spans="1:11">
      <c r="A44" s="9">
        <v>10</v>
      </c>
      <c r="B44" s="15" t="s">
        <v>425</v>
      </c>
    </row>
    <row r="45" spans="1:11">
      <c r="A45" s="9">
        <v>11</v>
      </c>
      <c r="B45" s="15" t="s">
        <v>426</v>
      </c>
    </row>
    <row r="46" spans="1:11">
      <c r="A46" s="6"/>
      <c r="B46" s="8"/>
    </row>
    <row r="47" spans="1:11" s="2" customFormat="1">
      <c r="A47" s="10" t="s">
        <v>427</v>
      </c>
    </row>
    <row r="48" spans="1:11">
      <c r="A48" s="6"/>
    </row>
    <row r="49" spans="1:2">
      <c r="A49" s="15">
        <v>12</v>
      </c>
      <c r="B49" s="15" t="s">
        <v>91</v>
      </c>
    </row>
    <row r="50" spans="1:2">
      <c r="A50" s="15">
        <v>13</v>
      </c>
      <c r="B50" s="15" t="s">
        <v>92</v>
      </c>
    </row>
    <row r="51" spans="1:2">
      <c r="A51" s="15">
        <v>14</v>
      </c>
      <c r="B51" s="15" t="s">
        <v>93</v>
      </c>
    </row>
    <row r="52" spans="1:2">
      <c r="A52" s="15">
        <v>15</v>
      </c>
      <c r="B52" s="15" t="s">
        <v>94</v>
      </c>
    </row>
    <row r="53" spans="1:2">
      <c r="A53" s="15">
        <v>16</v>
      </c>
      <c r="B53" s="15" t="s">
        <v>95</v>
      </c>
    </row>
    <row r="54" spans="1:2">
      <c r="A54" s="15">
        <v>17</v>
      </c>
      <c r="B54" s="15" t="s">
        <v>428</v>
      </c>
    </row>
    <row r="55" spans="1:2">
      <c r="A55" s="15">
        <v>18</v>
      </c>
      <c r="B55" s="15" t="s">
        <v>96</v>
      </c>
    </row>
    <row r="56" spans="1:2">
      <c r="B56" s="11"/>
    </row>
    <row r="57" spans="1:2" s="1" customFormat="1" ht="15" customHeight="1">
      <c r="A57" s="1" t="s">
        <v>247</v>
      </c>
      <c r="B57" s="12"/>
    </row>
    <row r="58" spans="1:2" ht="15" customHeight="1">
      <c r="A58" s="15">
        <v>21</v>
      </c>
      <c r="B58" s="11" t="s">
        <v>248</v>
      </c>
    </row>
    <row r="59" spans="1:2">
      <c r="A59" s="11"/>
      <c r="B59" s="11"/>
    </row>
    <row r="60" spans="1:2">
      <c r="A60" s="12" t="s">
        <v>249</v>
      </c>
      <c r="B60" s="11"/>
    </row>
    <row r="61" spans="1:2">
      <c r="A61" s="9">
        <v>22</v>
      </c>
      <c r="B61" s="11" t="s">
        <v>429</v>
      </c>
    </row>
    <row r="62" spans="1:2">
      <c r="A62" s="9">
        <v>23</v>
      </c>
      <c r="B62" s="11" t="s">
        <v>430</v>
      </c>
    </row>
    <row r="63" spans="1:2">
      <c r="A63" s="11"/>
      <c r="B63" s="11"/>
    </row>
    <row r="65" spans="1:11">
      <c r="A65" s="901" t="s">
        <v>431</v>
      </c>
      <c r="B65" s="901"/>
      <c r="C65" s="901"/>
      <c r="D65" s="901"/>
      <c r="E65" s="901"/>
      <c r="F65" s="901"/>
      <c r="G65" s="901"/>
      <c r="H65" s="901"/>
      <c r="I65" s="901"/>
      <c r="J65" s="901"/>
      <c r="K65" s="901"/>
    </row>
    <row r="66" spans="1:11">
      <c r="A66" s="12"/>
    </row>
    <row r="67" spans="1:11">
      <c r="A67" s="2" t="s">
        <v>90</v>
      </c>
    </row>
    <row r="69" spans="1:11">
      <c r="A69" s="446">
        <v>1</v>
      </c>
      <c r="B69" s="15" t="s">
        <v>432</v>
      </c>
    </row>
    <row r="70" spans="1:11">
      <c r="A70" s="446">
        <v>2</v>
      </c>
      <c r="B70" s="15" t="s">
        <v>433</v>
      </c>
    </row>
    <row r="71" spans="1:11">
      <c r="A71" s="446">
        <v>3</v>
      </c>
      <c r="B71" s="15" t="s">
        <v>434</v>
      </c>
    </row>
    <row r="72" spans="1:11">
      <c r="A72" s="446">
        <v>4</v>
      </c>
      <c r="B72" s="1" t="s">
        <v>435</v>
      </c>
    </row>
    <row r="73" spans="1:11">
      <c r="A73" s="446">
        <v>5</v>
      </c>
      <c r="B73" s="1" t="s">
        <v>436</v>
      </c>
    </row>
    <row r="74" spans="1:11">
      <c r="A74" s="446">
        <v>6</v>
      </c>
      <c r="B74" s="1" t="s">
        <v>250</v>
      </c>
    </row>
    <row r="75" spans="1:11">
      <c r="A75" s="446">
        <v>7</v>
      </c>
      <c r="B75" s="1" t="s">
        <v>251</v>
      </c>
    </row>
    <row r="76" spans="1:11">
      <c r="A76" s="446">
        <v>8</v>
      </c>
      <c r="B76" s="15" t="s">
        <v>2551</v>
      </c>
    </row>
    <row r="77" spans="1:11">
      <c r="A77" s="446">
        <v>9</v>
      </c>
      <c r="B77" s="15" t="s">
        <v>437</v>
      </c>
    </row>
    <row r="78" spans="1:11">
      <c r="A78" s="446">
        <v>10</v>
      </c>
      <c r="B78" s="15" t="s">
        <v>438</v>
      </c>
    </row>
    <row r="79" spans="1:11">
      <c r="A79" s="446">
        <v>11</v>
      </c>
      <c r="B79" s="1" t="s">
        <v>2550</v>
      </c>
    </row>
    <row r="80" spans="1:11">
      <c r="A80" s="446">
        <v>12</v>
      </c>
      <c r="B80" s="15" t="s">
        <v>439</v>
      </c>
    </row>
    <row r="81" spans="1:12">
      <c r="A81" s="446">
        <v>13</v>
      </c>
      <c r="B81" s="15" t="s">
        <v>440</v>
      </c>
    </row>
    <row r="82" spans="1:12">
      <c r="A82" s="446">
        <v>14</v>
      </c>
      <c r="B82" s="15" t="s">
        <v>441</v>
      </c>
    </row>
    <row r="83" spans="1:12">
      <c r="A83" s="446">
        <v>15</v>
      </c>
      <c r="B83" s="15" t="s">
        <v>442</v>
      </c>
    </row>
    <row r="84" spans="1:12">
      <c r="A84" s="446">
        <v>16</v>
      </c>
      <c r="B84" s="15" t="s">
        <v>443</v>
      </c>
    </row>
    <row r="85" spans="1:12">
      <c r="A85" s="446">
        <v>17</v>
      </c>
      <c r="B85" s="15" t="s">
        <v>444</v>
      </c>
    </row>
    <row r="86" spans="1:12">
      <c r="A86" s="446">
        <v>18</v>
      </c>
      <c r="B86" s="15" t="s">
        <v>445</v>
      </c>
    </row>
    <row r="87" spans="1:12">
      <c r="A87" s="446">
        <v>19</v>
      </c>
      <c r="B87" s="15" t="s">
        <v>446</v>
      </c>
    </row>
    <row r="88" spans="1:12">
      <c r="A88" s="446">
        <v>20</v>
      </c>
      <c r="B88" s="15" t="s">
        <v>447</v>
      </c>
    </row>
    <row r="89" spans="1:12">
      <c r="A89" s="446">
        <v>21</v>
      </c>
      <c r="B89" s="15" t="s">
        <v>448</v>
      </c>
    </row>
    <row r="90" spans="1:12">
      <c r="A90" s="446">
        <v>22</v>
      </c>
      <c r="B90" s="15" t="s">
        <v>449</v>
      </c>
    </row>
    <row r="91" spans="1:12">
      <c r="A91" s="446">
        <v>23</v>
      </c>
      <c r="B91" s="15" t="s">
        <v>2523</v>
      </c>
    </row>
    <row r="92" spans="1:12">
      <c r="A92" s="446">
        <v>24</v>
      </c>
      <c r="B92" s="15" t="s">
        <v>450</v>
      </c>
    </row>
    <row r="93" spans="1:12" s="14" customFormat="1" ht="45.75" customHeight="1">
      <c r="A93" s="446">
        <v>25</v>
      </c>
      <c r="B93" s="759" t="s">
        <v>2524</v>
      </c>
      <c r="C93" s="759"/>
      <c r="D93" s="759"/>
      <c r="E93" s="759"/>
      <c r="F93" s="759"/>
      <c r="G93" s="759"/>
      <c r="H93" s="759"/>
      <c r="I93" s="759"/>
      <c r="J93" s="759"/>
      <c r="K93" s="759"/>
      <c r="L93" s="36"/>
    </row>
    <row r="94" spans="1:12" s="14" customFormat="1" ht="44.25" customHeight="1">
      <c r="A94" s="446">
        <v>26</v>
      </c>
      <c r="B94" s="757" t="s">
        <v>451</v>
      </c>
      <c r="C94" s="757"/>
      <c r="D94" s="757"/>
      <c r="E94" s="757"/>
      <c r="F94" s="757"/>
      <c r="G94" s="757"/>
      <c r="H94" s="757"/>
      <c r="I94" s="757"/>
      <c r="J94" s="757"/>
      <c r="K94" s="757"/>
    </row>
    <row r="96" spans="1:12">
      <c r="A96" s="207" t="s">
        <v>252</v>
      </c>
    </row>
    <row r="98" spans="1:2">
      <c r="A98" s="15" t="s">
        <v>452</v>
      </c>
    </row>
    <row r="100" spans="1:2">
      <c r="A100" s="15">
        <v>25</v>
      </c>
      <c r="B100" s="15" t="s">
        <v>453</v>
      </c>
    </row>
    <row r="101" spans="1:2">
      <c r="A101" s="15">
        <v>26</v>
      </c>
      <c r="B101" s="15" t="s">
        <v>454</v>
      </c>
    </row>
    <row r="102" spans="1:2">
      <c r="A102" s="15">
        <v>27</v>
      </c>
      <c r="B102" s="15" t="s">
        <v>455</v>
      </c>
    </row>
    <row r="103" spans="1:2">
      <c r="A103" s="15">
        <v>28</v>
      </c>
      <c r="B103" s="15" t="s">
        <v>456</v>
      </c>
    </row>
    <row r="104" spans="1:2">
      <c r="A104" s="15">
        <v>29</v>
      </c>
      <c r="B104" s="15" t="s">
        <v>457</v>
      </c>
    </row>
  </sheetData>
  <sheetProtection selectLockedCells="1" selectUnlockedCells="1"/>
  <mergeCells count="10">
    <mergeCell ref="C22:D22"/>
    <mergeCell ref="A10:K10"/>
    <mergeCell ref="A33:K33"/>
    <mergeCell ref="A4:K4"/>
    <mergeCell ref="A1:I1"/>
    <mergeCell ref="A65:K65"/>
    <mergeCell ref="B93:K93"/>
    <mergeCell ref="B94:K94"/>
    <mergeCell ref="B37:K37"/>
    <mergeCell ref="B38:K3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FF0000"/>
  </sheetPr>
  <dimension ref="A1:IW35"/>
  <sheetViews>
    <sheetView showGridLines="0" topLeftCell="BX17" zoomScaleNormal="100" workbookViewId="0">
      <selection activeCell="CJ25" sqref="CJ25:CK25"/>
    </sheetView>
  </sheetViews>
  <sheetFormatPr baseColWidth="10" defaultRowHeight="14.25"/>
  <cols>
    <col min="1" max="1" width="4.42578125" style="240" customWidth="1"/>
    <col min="2" max="2" width="15.28515625" style="240" customWidth="1"/>
    <col min="3" max="3" width="16.85546875" style="240" customWidth="1"/>
    <col min="4" max="4" width="27.42578125" style="240" customWidth="1"/>
    <col min="5" max="5" width="16.5703125" style="240" customWidth="1"/>
    <col min="6" max="6" width="13.42578125" style="240" customWidth="1"/>
    <col min="7" max="7" width="13.7109375" style="240" customWidth="1"/>
    <col min="8" max="8" width="17.7109375" style="240" customWidth="1"/>
    <col min="9" max="9" width="14.5703125" style="240" customWidth="1"/>
    <col min="10" max="10" width="14" style="240" customWidth="1"/>
    <col min="11" max="11" width="13.85546875" style="240" customWidth="1"/>
    <col min="12" max="12" width="19" style="240" customWidth="1"/>
    <col min="13" max="13" width="17.42578125" style="240" customWidth="1"/>
    <col min="14" max="14" width="19.140625" style="240" customWidth="1"/>
    <col min="15" max="15" width="16.85546875" style="240" customWidth="1"/>
    <col min="16" max="16" width="15.5703125" style="240" customWidth="1"/>
    <col min="17" max="17" width="15.28515625" style="240" customWidth="1"/>
    <col min="18" max="19" width="13" style="240" customWidth="1"/>
    <col min="20" max="20" width="13.140625" style="240" customWidth="1"/>
    <col min="21" max="21" width="13.85546875" style="240" customWidth="1"/>
    <col min="22" max="22" width="13.140625" style="240" customWidth="1"/>
    <col min="23" max="28" width="12.7109375" style="240" customWidth="1"/>
    <col min="29" max="29" width="15.140625" style="240" customWidth="1"/>
    <col min="30" max="30" width="12.85546875" style="240" customWidth="1"/>
    <col min="31" max="31" width="18.140625" style="240" customWidth="1"/>
    <col min="32" max="32" width="13.85546875" style="240" customWidth="1"/>
    <col min="33" max="33" width="13.42578125" style="240" customWidth="1"/>
    <col min="34" max="34" width="15.28515625" style="240" customWidth="1"/>
    <col min="35" max="35" width="12.42578125" style="240" customWidth="1"/>
    <col min="36" max="36" width="9.5703125" style="240" customWidth="1"/>
    <col min="37" max="37" width="13.28515625" style="240" customWidth="1"/>
    <col min="38" max="38" width="12.7109375" style="240" customWidth="1"/>
    <col min="39" max="40" width="12.85546875" style="240" customWidth="1"/>
    <col min="41" max="41" width="15.85546875" style="240" customWidth="1"/>
    <col min="42" max="42" width="13.42578125" style="240" customWidth="1"/>
    <col min="43" max="44" width="12.85546875" style="240" customWidth="1"/>
    <col min="45" max="45" width="11.140625" style="240" customWidth="1"/>
    <col min="46" max="48" width="2.7109375" style="240" customWidth="1"/>
    <col min="49" max="49" width="2.140625" style="240" customWidth="1"/>
    <col min="50" max="60" width="2.7109375" style="240" customWidth="1"/>
    <col min="61" max="75" width="3.140625" style="240" customWidth="1"/>
    <col min="76" max="76" width="4.140625" style="240" customWidth="1"/>
    <col min="77" max="77" width="12.5703125" style="240" customWidth="1"/>
    <col min="78" max="78" width="12.85546875" style="240" customWidth="1"/>
    <col min="79" max="80" width="13" style="240" customWidth="1"/>
    <col min="81" max="81" width="13.85546875" style="240" customWidth="1"/>
    <col min="82" max="82" width="14.5703125" style="240" customWidth="1"/>
    <col min="83" max="85" width="14.7109375" style="240" customWidth="1"/>
    <col min="86" max="86" width="13.7109375" style="240" customWidth="1"/>
    <col min="87" max="87" width="14.7109375" style="240" customWidth="1"/>
    <col min="88" max="88" width="18.140625" style="240" customWidth="1"/>
    <col min="89" max="257" width="11.42578125" style="240"/>
    <col min="258" max="258" width="4.42578125" style="240" customWidth="1"/>
    <col min="259" max="259" width="15.28515625" style="240" customWidth="1"/>
    <col min="260" max="260" width="16.85546875" style="240" customWidth="1"/>
    <col min="261" max="261" width="27.42578125" style="240" customWidth="1"/>
    <col min="262" max="262" width="16.5703125" style="240" customWidth="1"/>
    <col min="263" max="263" width="13.42578125" style="240" customWidth="1"/>
    <col min="264" max="264" width="13.7109375" style="240" customWidth="1"/>
    <col min="265" max="265" width="17.7109375" style="240" customWidth="1"/>
    <col min="266" max="266" width="14.5703125" style="240" customWidth="1"/>
    <col min="267" max="267" width="14" style="240" customWidth="1"/>
    <col min="268" max="268" width="13.85546875" style="240" customWidth="1"/>
    <col min="269" max="269" width="19" style="240" customWidth="1"/>
    <col min="270" max="270" width="17.42578125" style="240" customWidth="1"/>
    <col min="271" max="271" width="19.140625" style="240" customWidth="1"/>
    <col min="272" max="272" width="16.85546875" style="240" customWidth="1"/>
    <col min="273" max="274" width="13.5703125" style="240" customWidth="1"/>
    <col min="275" max="276" width="13" style="240" customWidth="1"/>
    <col min="277" max="277" width="13.140625" style="240" customWidth="1"/>
    <col min="278" max="278" width="13.85546875" style="240" customWidth="1"/>
    <col min="279" max="279" width="13.140625" style="240" customWidth="1"/>
    <col min="280" max="285" width="12.7109375" style="240" customWidth="1"/>
    <col min="286" max="286" width="15.140625" style="240" customWidth="1"/>
    <col min="287" max="287" width="12.85546875" style="240" customWidth="1"/>
    <col min="288" max="288" width="12.7109375" style="240" customWidth="1"/>
    <col min="289" max="289" width="13.85546875" style="240" customWidth="1"/>
    <col min="290" max="290" width="13.42578125" style="240" customWidth="1"/>
    <col min="291" max="291" width="15.28515625" style="240" customWidth="1"/>
    <col min="292" max="292" width="12.42578125" style="240" customWidth="1"/>
    <col min="293" max="293" width="9.5703125" style="240" customWidth="1"/>
    <col min="294" max="294" width="13.28515625" style="240" customWidth="1"/>
    <col min="295" max="295" width="12.7109375" style="240" customWidth="1"/>
    <col min="296" max="297" width="12.85546875" style="240" customWidth="1"/>
    <col min="298" max="298" width="13.42578125" style="240" customWidth="1"/>
    <col min="299" max="300" width="12.85546875" style="240" customWidth="1"/>
    <col min="301" max="316" width="2.7109375" style="240" customWidth="1"/>
    <col min="317" max="317" width="3.28515625" style="240" customWidth="1"/>
    <col min="318" max="331" width="2.7109375" style="240" customWidth="1"/>
    <col min="332" max="332" width="15.140625" style="240" customWidth="1"/>
    <col min="333" max="333" width="12.5703125" style="240" customWidth="1"/>
    <col min="334" max="334" width="12.85546875" style="240" customWidth="1"/>
    <col min="335" max="336" width="13" style="240" customWidth="1"/>
    <col min="337" max="337" width="13.85546875" style="240" customWidth="1"/>
    <col min="338" max="338" width="14.5703125" style="240" customWidth="1"/>
    <col min="339" max="341" width="14.7109375" style="240" customWidth="1"/>
    <col min="342" max="342" width="13.7109375" style="240" customWidth="1"/>
    <col min="343" max="343" width="14.7109375" style="240" customWidth="1"/>
    <col min="344" max="344" width="18.140625" style="240" customWidth="1"/>
    <col min="345" max="513" width="11.42578125" style="240"/>
    <col min="514" max="514" width="4.42578125" style="240" customWidth="1"/>
    <col min="515" max="515" width="15.28515625" style="240" customWidth="1"/>
    <col min="516" max="516" width="16.85546875" style="240" customWidth="1"/>
    <col min="517" max="517" width="27.42578125" style="240" customWidth="1"/>
    <col min="518" max="518" width="16.5703125" style="240" customWidth="1"/>
    <col min="519" max="519" width="13.42578125" style="240" customWidth="1"/>
    <col min="520" max="520" width="13.7109375" style="240" customWidth="1"/>
    <col min="521" max="521" width="17.7109375" style="240" customWidth="1"/>
    <col min="522" max="522" width="14.5703125" style="240" customWidth="1"/>
    <col min="523" max="523" width="14" style="240" customWidth="1"/>
    <col min="524" max="524" width="13.85546875" style="240" customWidth="1"/>
    <col min="525" max="525" width="19" style="240" customWidth="1"/>
    <col min="526" max="526" width="17.42578125" style="240" customWidth="1"/>
    <col min="527" max="527" width="19.140625" style="240" customWidth="1"/>
    <col min="528" max="528" width="16.85546875" style="240" customWidth="1"/>
    <col min="529" max="530" width="13.5703125" style="240" customWidth="1"/>
    <col min="531" max="532" width="13" style="240" customWidth="1"/>
    <col min="533" max="533" width="13.140625" style="240" customWidth="1"/>
    <col min="534" max="534" width="13.85546875" style="240" customWidth="1"/>
    <col min="535" max="535" width="13.140625" style="240" customWidth="1"/>
    <col min="536" max="541" width="12.7109375" style="240" customWidth="1"/>
    <col min="542" max="542" width="15.140625" style="240" customWidth="1"/>
    <col min="543" max="543" width="12.85546875" style="240" customWidth="1"/>
    <col min="544" max="544" width="12.7109375" style="240" customWidth="1"/>
    <col min="545" max="545" width="13.85546875" style="240" customWidth="1"/>
    <col min="546" max="546" width="13.42578125" style="240" customWidth="1"/>
    <col min="547" max="547" width="15.28515625" style="240" customWidth="1"/>
    <col min="548" max="548" width="12.42578125" style="240" customWidth="1"/>
    <col min="549" max="549" width="9.5703125" style="240" customWidth="1"/>
    <col min="550" max="550" width="13.28515625" style="240" customWidth="1"/>
    <col min="551" max="551" width="12.7109375" style="240" customWidth="1"/>
    <col min="552" max="553" width="12.85546875" style="240" customWidth="1"/>
    <col min="554" max="554" width="13.42578125" style="240" customWidth="1"/>
    <col min="555" max="556" width="12.85546875" style="240" customWidth="1"/>
    <col min="557" max="572" width="2.7109375" style="240" customWidth="1"/>
    <col min="573" max="573" width="3.28515625" style="240" customWidth="1"/>
    <col min="574" max="587" width="2.7109375" style="240" customWidth="1"/>
    <col min="588" max="588" width="15.140625" style="240" customWidth="1"/>
    <col min="589" max="589" width="12.5703125" style="240" customWidth="1"/>
    <col min="590" max="590" width="12.85546875" style="240" customWidth="1"/>
    <col min="591" max="592" width="13" style="240" customWidth="1"/>
    <col min="593" max="593" width="13.85546875" style="240" customWidth="1"/>
    <col min="594" max="594" width="14.5703125" style="240" customWidth="1"/>
    <col min="595" max="597" width="14.7109375" style="240" customWidth="1"/>
    <col min="598" max="598" width="13.7109375" style="240" customWidth="1"/>
    <col min="599" max="599" width="14.7109375" style="240" customWidth="1"/>
    <col min="600" max="600" width="18.140625" style="240" customWidth="1"/>
    <col min="601" max="769" width="11.42578125" style="240"/>
    <col min="770" max="770" width="4.42578125" style="240" customWidth="1"/>
    <col min="771" max="771" width="15.28515625" style="240" customWidth="1"/>
    <col min="772" max="772" width="16.85546875" style="240" customWidth="1"/>
    <col min="773" max="773" width="27.42578125" style="240" customWidth="1"/>
    <col min="774" max="774" width="16.5703125" style="240" customWidth="1"/>
    <col min="775" max="775" width="13.42578125" style="240" customWidth="1"/>
    <col min="776" max="776" width="13.7109375" style="240" customWidth="1"/>
    <col min="777" max="777" width="17.7109375" style="240" customWidth="1"/>
    <col min="778" max="778" width="14.5703125" style="240" customWidth="1"/>
    <col min="779" max="779" width="14" style="240" customWidth="1"/>
    <col min="780" max="780" width="13.85546875" style="240" customWidth="1"/>
    <col min="781" max="781" width="19" style="240" customWidth="1"/>
    <col min="782" max="782" width="17.42578125" style="240" customWidth="1"/>
    <col min="783" max="783" width="19.140625" style="240" customWidth="1"/>
    <col min="784" max="784" width="16.85546875" style="240" customWidth="1"/>
    <col min="785" max="786" width="13.5703125" style="240" customWidth="1"/>
    <col min="787" max="788" width="13" style="240" customWidth="1"/>
    <col min="789" max="789" width="13.140625" style="240" customWidth="1"/>
    <col min="790" max="790" width="13.85546875" style="240" customWidth="1"/>
    <col min="791" max="791" width="13.140625" style="240" customWidth="1"/>
    <col min="792" max="797" width="12.7109375" style="240" customWidth="1"/>
    <col min="798" max="798" width="15.140625" style="240" customWidth="1"/>
    <col min="799" max="799" width="12.85546875" style="240" customWidth="1"/>
    <col min="800" max="800" width="12.7109375" style="240" customWidth="1"/>
    <col min="801" max="801" width="13.85546875" style="240" customWidth="1"/>
    <col min="802" max="802" width="13.42578125" style="240" customWidth="1"/>
    <col min="803" max="803" width="15.28515625" style="240" customWidth="1"/>
    <col min="804" max="804" width="12.42578125" style="240" customWidth="1"/>
    <col min="805" max="805" width="9.5703125" style="240" customWidth="1"/>
    <col min="806" max="806" width="13.28515625" style="240" customWidth="1"/>
    <col min="807" max="807" width="12.7109375" style="240" customWidth="1"/>
    <col min="808" max="809" width="12.85546875" style="240" customWidth="1"/>
    <col min="810" max="810" width="13.42578125" style="240" customWidth="1"/>
    <col min="811" max="812" width="12.85546875" style="240" customWidth="1"/>
    <col min="813" max="828" width="2.7109375" style="240" customWidth="1"/>
    <col min="829" max="829" width="3.28515625" style="240" customWidth="1"/>
    <col min="830" max="843" width="2.7109375" style="240" customWidth="1"/>
    <col min="844" max="844" width="15.140625" style="240" customWidth="1"/>
    <col min="845" max="845" width="12.5703125" style="240" customWidth="1"/>
    <col min="846" max="846" width="12.85546875" style="240" customWidth="1"/>
    <col min="847" max="848" width="13" style="240" customWidth="1"/>
    <col min="849" max="849" width="13.85546875" style="240" customWidth="1"/>
    <col min="850" max="850" width="14.5703125" style="240" customWidth="1"/>
    <col min="851" max="853" width="14.7109375" style="240" customWidth="1"/>
    <col min="854" max="854" width="13.7109375" style="240" customWidth="1"/>
    <col min="855" max="855" width="14.7109375" style="240" customWidth="1"/>
    <col min="856" max="856" width="18.140625" style="240" customWidth="1"/>
    <col min="857" max="1025" width="11.42578125" style="240"/>
    <col min="1026" max="1026" width="4.42578125" style="240" customWidth="1"/>
    <col min="1027" max="1027" width="15.28515625" style="240" customWidth="1"/>
    <col min="1028" max="1028" width="16.85546875" style="240" customWidth="1"/>
    <col min="1029" max="1029" width="27.42578125" style="240" customWidth="1"/>
    <col min="1030" max="1030" width="16.5703125" style="240" customWidth="1"/>
    <col min="1031" max="1031" width="13.42578125" style="240" customWidth="1"/>
    <col min="1032" max="1032" width="13.7109375" style="240" customWidth="1"/>
    <col min="1033" max="1033" width="17.7109375" style="240" customWidth="1"/>
    <col min="1034" max="1034" width="14.5703125" style="240" customWidth="1"/>
    <col min="1035" max="1035" width="14" style="240" customWidth="1"/>
    <col min="1036" max="1036" width="13.85546875" style="240" customWidth="1"/>
    <col min="1037" max="1037" width="19" style="240" customWidth="1"/>
    <col min="1038" max="1038" width="17.42578125" style="240" customWidth="1"/>
    <col min="1039" max="1039" width="19.140625" style="240" customWidth="1"/>
    <col min="1040" max="1040" width="16.85546875" style="240" customWidth="1"/>
    <col min="1041" max="1042" width="13.5703125" style="240" customWidth="1"/>
    <col min="1043" max="1044" width="13" style="240" customWidth="1"/>
    <col min="1045" max="1045" width="13.140625" style="240" customWidth="1"/>
    <col min="1046" max="1046" width="13.85546875" style="240" customWidth="1"/>
    <col min="1047" max="1047" width="13.140625" style="240" customWidth="1"/>
    <col min="1048" max="1053" width="12.7109375" style="240" customWidth="1"/>
    <col min="1054" max="1054" width="15.140625" style="240" customWidth="1"/>
    <col min="1055" max="1055" width="12.85546875" style="240" customWidth="1"/>
    <col min="1056" max="1056" width="12.7109375" style="240" customWidth="1"/>
    <col min="1057" max="1057" width="13.85546875" style="240" customWidth="1"/>
    <col min="1058" max="1058" width="13.42578125" style="240" customWidth="1"/>
    <col min="1059" max="1059" width="15.28515625" style="240" customWidth="1"/>
    <col min="1060" max="1060" width="12.42578125" style="240" customWidth="1"/>
    <col min="1061" max="1061" width="9.5703125" style="240" customWidth="1"/>
    <col min="1062" max="1062" width="13.28515625" style="240" customWidth="1"/>
    <col min="1063" max="1063" width="12.7109375" style="240" customWidth="1"/>
    <col min="1064" max="1065" width="12.85546875" style="240" customWidth="1"/>
    <col min="1066" max="1066" width="13.42578125" style="240" customWidth="1"/>
    <col min="1067" max="1068" width="12.85546875" style="240" customWidth="1"/>
    <col min="1069" max="1084" width="2.7109375" style="240" customWidth="1"/>
    <col min="1085" max="1085" width="3.28515625" style="240" customWidth="1"/>
    <col min="1086" max="1099" width="2.7109375" style="240" customWidth="1"/>
    <col min="1100" max="1100" width="15.140625" style="240" customWidth="1"/>
    <col min="1101" max="1101" width="12.5703125" style="240" customWidth="1"/>
    <col min="1102" max="1102" width="12.85546875" style="240" customWidth="1"/>
    <col min="1103" max="1104" width="13" style="240" customWidth="1"/>
    <col min="1105" max="1105" width="13.85546875" style="240" customWidth="1"/>
    <col min="1106" max="1106" width="14.5703125" style="240" customWidth="1"/>
    <col min="1107" max="1109" width="14.7109375" style="240" customWidth="1"/>
    <col min="1110" max="1110" width="13.7109375" style="240" customWidth="1"/>
    <col min="1111" max="1111" width="14.7109375" style="240" customWidth="1"/>
    <col min="1112" max="1112" width="18.140625" style="240" customWidth="1"/>
    <col min="1113" max="1281" width="11.42578125" style="240"/>
    <col min="1282" max="1282" width="4.42578125" style="240" customWidth="1"/>
    <col min="1283" max="1283" width="15.28515625" style="240" customWidth="1"/>
    <col min="1284" max="1284" width="16.85546875" style="240" customWidth="1"/>
    <col min="1285" max="1285" width="27.42578125" style="240" customWidth="1"/>
    <col min="1286" max="1286" width="16.5703125" style="240" customWidth="1"/>
    <col min="1287" max="1287" width="13.42578125" style="240" customWidth="1"/>
    <col min="1288" max="1288" width="13.7109375" style="240" customWidth="1"/>
    <col min="1289" max="1289" width="17.7109375" style="240" customWidth="1"/>
    <col min="1290" max="1290" width="14.5703125" style="240" customWidth="1"/>
    <col min="1291" max="1291" width="14" style="240" customWidth="1"/>
    <col min="1292" max="1292" width="13.85546875" style="240" customWidth="1"/>
    <col min="1293" max="1293" width="19" style="240" customWidth="1"/>
    <col min="1294" max="1294" width="17.42578125" style="240" customWidth="1"/>
    <col min="1295" max="1295" width="19.140625" style="240" customWidth="1"/>
    <col min="1296" max="1296" width="16.85546875" style="240" customWidth="1"/>
    <col min="1297" max="1298" width="13.5703125" style="240" customWidth="1"/>
    <col min="1299" max="1300" width="13" style="240" customWidth="1"/>
    <col min="1301" max="1301" width="13.140625" style="240" customWidth="1"/>
    <col min="1302" max="1302" width="13.85546875" style="240" customWidth="1"/>
    <col min="1303" max="1303" width="13.140625" style="240" customWidth="1"/>
    <col min="1304" max="1309" width="12.7109375" style="240" customWidth="1"/>
    <col min="1310" max="1310" width="15.140625" style="240" customWidth="1"/>
    <col min="1311" max="1311" width="12.85546875" style="240" customWidth="1"/>
    <col min="1312" max="1312" width="12.7109375" style="240" customWidth="1"/>
    <col min="1313" max="1313" width="13.85546875" style="240" customWidth="1"/>
    <col min="1314" max="1314" width="13.42578125" style="240" customWidth="1"/>
    <col min="1315" max="1315" width="15.28515625" style="240" customWidth="1"/>
    <col min="1316" max="1316" width="12.42578125" style="240" customWidth="1"/>
    <col min="1317" max="1317" width="9.5703125" style="240" customWidth="1"/>
    <col min="1318" max="1318" width="13.28515625" style="240" customWidth="1"/>
    <col min="1319" max="1319" width="12.7109375" style="240" customWidth="1"/>
    <col min="1320" max="1321" width="12.85546875" style="240" customWidth="1"/>
    <col min="1322" max="1322" width="13.42578125" style="240" customWidth="1"/>
    <col min="1323" max="1324" width="12.85546875" style="240" customWidth="1"/>
    <col min="1325" max="1340" width="2.7109375" style="240" customWidth="1"/>
    <col min="1341" max="1341" width="3.28515625" style="240" customWidth="1"/>
    <col min="1342" max="1355" width="2.7109375" style="240" customWidth="1"/>
    <col min="1356" max="1356" width="15.140625" style="240" customWidth="1"/>
    <col min="1357" max="1357" width="12.5703125" style="240" customWidth="1"/>
    <col min="1358" max="1358" width="12.85546875" style="240" customWidth="1"/>
    <col min="1359" max="1360" width="13" style="240" customWidth="1"/>
    <col min="1361" max="1361" width="13.85546875" style="240" customWidth="1"/>
    <col min="1362" max="1362" width="14.5703125" style="240" customWidth="1"/>
    <col min="1363" max="1365" width="14.7109375" style="240" customWidth="1"/>
    <col min="1366" max="1366" width="13.7109375" style="240" customWidth="1"/>
    <col min="1367" max="1367" width="14.7109375" style="240" customWidth="1"/>
    <col min="1368" max="1368" width="18.140625" style="240" customWidth="1"/>
    <col min="1369" max="1537" width="11.42578125" style="240"/>
    <col min="1538" max="1538" width="4.42578125" style="240" customWidth="1"/>
    <col min="1539" max="1539" width="15.28515625" style="240" customWidth="1"/>
    <col min="1540" max="1540" width="16.85546875" style="240" customWidth="1"/>
    <col min="1541" max="1541" width="27.42578125" style="240" customWidth="1"/>
    <col min="1542" max="1542" width="16.5703125" style="240" customWidth="1"/>
    <col min="1543" max="1543" width="13.42578125" style="240" customWidth="1"/>
    <col min="1544" max="1544" width="13.7109375" style="240" customWidth="1"/>
    <col min="1545" max="1545" width="17.7109375" style="240" customWidth="1"/>
    <col min="1546" max="1546" width="14.5703125" style="240" customWidth="1"/>
    <col min="1547" max="1547" width="14" style="240" customWidth="1"/>
    <col min="1548" max="1548" width="13.85546875" style="240" customWidth="1"/>
    <col min="1549" max="1549" width="19" style="240" customWidth="1"/>
    <col min="1550" max="1550" width="17.42578125" style="240" customWidth="1"/>
    <col min="1551" max="1551" width="19.140625" style="240" customWidth="1"/>
    <col min="1552" max="1552" width="16.85546875" style="240" customWidth="1"/>
    <col min="1553" max="1554" width="13.5703125" style="240" customWidth="1"/>
    <col min="1555" max="1556" width="13" style="240" customWidth="1"/>
    <col min="1557" max="1557" width="13.140625" style="240" customWidth="1"/>
    <col min="1558" max="1558" width="13.85546875" style="240" customWidth="1"/>
    <col min="1559" max="1559" width="13.140625" style="240" customWidth="1"/>
    <col min="1560" max="1565" width="12.7109375" style="240" customWidth="1"/>
    <col min="1566" max="1566" width="15.140625" style="240" customWidth="1"/>
    <col min="1567" max="1567" width="12.85546875" style="240" customWidth="1"/>
    <col min="1568" max="1568" width="12.7109375" style="240" customWidth="1"/>
    <col min="1569" max="1569" width="13.85546875" style="240" customWidth="1"/>
    <col min="1570" max="1570" width="13.42578125" style="240" customWidth="1"/>
    <col min="1571" max="1571" width="15.28515625" style="240" customWidth="1"/>
    <col min="1572" max="1572" width="12.42578125" style="240" customWidth="1"/>
    <col min="1573" max="1573" width="9.5703125" style="240" customWidth="1"/>
    <col min="1574" max="1574" width="13.28515625" style="240" customWidth="1"/>
    <col min="1575" max="1575" width="12.7109375" style="240" customWidth="1"/>
    <col min="1576" max="1577" width="12.85546875" style="240" customWidth="1"/>
    <col min="1578" max="1578" width="13.42578125" style="240" customWidth="1"/>
    <col min="1579" max="1580" width="12.85546875" style="240" customWidth="1"/>
    <col min="1581" max="1596" width="2.7109375" style="240" customWidth="1"/>
    <col min="1597" max="1597" width="3.28515625" style="240" customWidth="1"/>
    <col min="1598" max="1611" width="2.7109375" style="240" customWidth="1"/>
    <col min="1612" max="1612" width="15.140625" style="240" customWidth="1"/>
    <col min="1613" max="1613" width="12.5703125" style="240" customWidth="1"/>
    <col min="1614" max="1614" width="12.85546875" style="240" customWidth="1"/>
    <col min="1615" max="1616" width="13" style="240" customWidth="1"/>
    <col min="1617" max="1617" width="13.85546875" style="240" customWidth="1"/>
    <col min="1618" max="1618" width="14.5703125" style="240" customWidth="1"/>
    <col min="1619" max="1621" width="14.7109375" style="240" customWidth="1"/>
    <col min="1622" max="1622" width="13.7109375" style="240" customWidth="1"/>
    <col min="1623" max="1623" width="14.7109375" style="240" customWidth="1"/>
    <col min="1624" max="1624" width="18.140625" style="240" customWidth="1"/>
    <col min="1625" max="1793" width="11.42578125" style="240"/>
    <col min="1794" max="1794" width="4.42578125" style="240" customWidth="1"/>
    <col min="1795" max="1795" width="15.28515625" style="240" customWidth="1"/>
    <col min="1796" max="1796" width="16.85546875" style="240" customWidth="1"/>
    <col min="1797" max="1797" width="27.42578125" style="240" customWidth="1"/>
    <col min="1798" max="1798" width="16.5703125" style="240" customWidth="1"/>
    <col min="1799" max="1799" width="13.42578125" style="240" customWidth="1"/>
    <col min="1800" max="1800" width="13.7109375" style="240" customWidth="1"/>
    <col min="1801" max="1801" width="17.7109375" style="240" customWidth="1"/>
    <col min="1802" max="1802" width="14.5703125" style="240" customWidth="1"/>
    <col min="1803" max="1803" width="14" style="240" customWidth="1"/>
    <col min="1804" max="1804" width="13.85546875" style="240" customWidth="1"/>
    <col min="1805" max="1805" width="19" style="240" customWidth="1"/>
    <col min="1806" max="1806" width="17.42578125" style="240" customWidth="1"/>
    <col min="1807" max="1807" width="19.140625" style="240" customWidth="1"/>
    <col min="1808" max="1808" width="16.85546875" style="240" customWidth="1"/>
    <col min="1809" max="1810" width="13.5703125" style="240" customWidth="1"/>
    <col min="1811" max="1812" width="13" style="240" customWidth="1"/>
    <col min="1813" max="1813" width="13.140625" style="240" customWidth="1"/>
    <col min="1814" max="1814" width="13.85546875" style="240" customWidth="1"/>
    <col min="1815" max="1815" width="13.140625" style="240" customWidth="1"/>
    <col min="1816" max="1821" width="12.7109375" style="240" customWidth="1"/>
    <col min="1822" max="1822" width="15.140625" style="240" customWidth="1"/>
    <col min="1823" max="1823" width="12.85546875" style="240" customWidth="1"/>
    <col min="1824" max="1824" width="12.7109375" style="240" customWidth="1"/>
    <col min="1825" max="1825" width="13.85546875" style="240" customWidth="1"/>
    <col min="1826" max="1826" width="13.42578125" style="240" customWidth="1"/>
    <col min="1827" max="1827" width="15.28515625" style="240" customWidth="1"/>
    <col min="1828" max="1828" width="12.42578125" style="240" customWidth="1"/>
    <col min="1829" max="1829" width="9.5703125" style="240" customWidth="1"/>
    <col min="1830" max="1830" width="13.28515625" style="240" customWidth="1"/>
    <col min="1831" max="1831" width="12.7109375" style="240" customWidth="1"/>
    <col min="1832" max="1833" width="12.85546875" style="240" customWidth="1"/>
    <col min="1834" max="1834" width="13.42578125" style="240" customWidth="1"/>
    <col min="1835" max="1836" width="12.85546875" style="240" customWidth="1"/>
    <col min="1837" max="1852" width="2.7109375" style="240" customWidth="1"/>
    <col min="1853" max="1853" width="3.28515625" style="240" customWidth="1"/>
    <col min="1854" max="1867" width="2.7109375" style="240" customWidth="1"/>
    <col min="1868" max="1868" width="15.140625" style="240" customWidth="1"/>
    <col min="1869" max="1869" width="12.5703125" style="240" customWidth="1"/>
    <col min="1870" max="1870" width="12.85546875" style="240" customWidth="1"/>
    <col min="1871" max="1872" width="13" style="240" customWidth="1"/>
    <col min="1873" max="1873" width="13.85546875" style="240" customWidth="1"/>
    <col min="1874" max="1874" width="14.5703125" style="240" customWidth="1"/>
    <col min="1875" max="1877" width="14.7109375" style="240" customWidth="1"/>
    <col min="1878" max="1878" width="13.7109375" style="240" customWidth="1"/>
    <col min="1879" max="1879" width="14.7109375" style="240" customWidth="1"/>
    <col min="1880" max="1880" width="18.140625" style="240" customWidth="1"/>
    <col min="1881" max="2049" width="11.42578125" style="240"/>
    <col min="2050" max="2050" width="4.42578125" style="240" customWidth="1"/>
    <col min="2051" max="2051" width="15.28515625" style="240" customWidth="1"/>
    <col min="2052" max="2052" width="16.85546875" style="240" customWidth="1"/>
    <col min="2053" max="2053" width="27.42578125" style="240" customWidth="1"/>
    <col min="2054" max="2054" width="16.5703125" style="240" customWidth="1"/>
    <col min="2055" max="2055" width="13.42578125" style="240" customWidth="1"/>
    <col min="2056" max="2056" width="13.7109375" style="240" customWidth="1"/>
    <col min="2057" max="2057" width="17.7109375" style="240" customWidth="1"/>
    <col min="2058" max="2058" width="14.5703125" style="240" customWidth="1"/>
    <col min="2059" max="2059" width="14" style="240" customWidth="1"/>
    <col min="2060" max="2060" width="13.85546875" style="240" customWidth="1"/>
    <col min="2061" max="2061" width="19" style="240" customWidth="1"/>
    <col min="2062" max="2062" width="17.42578125" style="240" customWidth="1"/>
    <col min="2063" max="2063" width="19.140625" style="240" customWidth="1"/>
    <col min="2064" max="2064" width="16.85546875" style="240" customWidth="1"/>
    <col min="2065" max="2066" width="13.5703125" style="240" customWidth="1"/>
    <col min="2067" max="2068" width="13" style="240" customWidth="1"/>
    <col min="2069" max="2069" width="13.140625" style="240" customWidth="1"/>
    <col min="2070" max="2070" width="13.85546875" style="240" customWidth="1"/>
    <col min="2071" max="2071" width="13.140625" style="240" customWidth="1"/>
    <col min="2072" max="2077" width="12.7109375" style="240" customWidth="1"/>
    <col min="2078" max="2078" width="15.140625" style="240" customWidth="1"/>
    <col min="2079" max="2079" width="12.85546875" style="240" customWidth="1"/>
    <col min="2080" max="2080" width="12.7109375" style="240" customWidth="1"/>
    <col min="2081" max="2081" width="13.85546875" style="240" customWidth="1"/>
    <col min="2082" max="2082" width="13.42578125" style="240" customWidth="1"/>
    <col min="2083" max="2083" width="15.28515625" style="240" customWidth="1"/>
    <col min="2084" max="2084" width="12.42578125" style="240" customWidth="1"/>
    <col min="2085" max="2085" width="9.5703125" style="240" customWidth="1"/>
    <col min="2086" max="2086" width="13.28515625" style="240" customWidth="1"/>
    <col min="2087" max="2087" width="12.7109375" style="240" customWidth="1"/>
    <col min="2088" max="2089" width="12.85546875" style="240" customWidth="1"/>
    <col min="2090" max="2090" width="13.42578125" style="240" customWidth="1"/>
    <col min="2091" max="2092" width="12.85546875" style="240" customWidth="1"/>
    <col min="2093" max="2108" width="2.7109375" style="240" customWidth="1"/>
    <col min="2109" max="2109" width="3.28515625" style="240" customWidth="1"/>
    <col min="2110" max="2123" width="2.7109375" style="240" customWidth="1"/>
    <col min="2124" max="2124" width="15.140625" style="240" customWidth="1"/>
    <col min="2125" max="2125" width="12.5703125" style="240" customWidth="1"/>
    <col min="2126" max="2126" width="12.85546875" style="240" customWidth="1"/>
    <col min="2127" max="2128" width="13" style="240" customWidth="1"/>
    <col min="2129" max="2129" width="13.85546875" style="240" customWidth="1"/>
    <col min="2130" max="2130" width="14.5703125" style="240" customWidth="1"/>
    <col min="2131" max="2133" width="14.7109375" style="240" customWidth="1"/>
    <col min="2134" max="2134" width="13.7109375" style="240" customWidth="1"/>
    <col min="2135" max="2135" width="14.7109375" style="240" customWidth="1"/>
    <col min="2136" max="2136" width="18.140625" style="240" customWidth="1"/>
    <col min="2137" max="2305" width="11.42578125" style="240"/>
    <col min="2306" max="2306" width="4.42578125" style="240" customWidth="1"/>
    <col min="2307" max="2307" width="15.28515625" style="240" customWidth="1"/>
    <col min="2308" max="2308" width="16.85546875" style="240" customWidth="1"/>
    <col min="2309" max="2309" width="27.42578125" style="240" customWidth="1"/>
    <col min="2310" max="2310" width="16.5703125" style="240" customWidth="1"/>
    <col min="2311" max="2311" width="13.42578125" style="240" customWidth="1"/>
    <col min="2312" max="2312" width="13.7109375" style="240" customWidth="1"/>
    <col min="2313" max="2313" width="17.7109375" style="240" customWidth="1"/>
    <col min="2314" max="2314" width="14.5703125" style="240" customWidth="1"/>
    <col min="2315" max="2315" width="14" style="240" customWidth="1"/>
    <col min="2316" max="2316" width="13.85546875" style="240" customWidth="1"/>
    <col min="2317" max="2317" width="19" style="240" customWidth="1"/>
    <col min="2318" max="2318" width="17.42578125" style="240" customWidth="1"/>
    <col min="2319" max="2319" width="19.140625" style="240" customWidth="1"/>
    <col min="2320" max="2320" width="16.85546875" style="240" customWidth="1"/>
    <col min="2321" max="2322" width="13.5703125" style="240" customWidth="1"/>
    <col min="2323" max="2324" width="13" style="240" customWidth="1"/>
    <col min="2325" max="2325" width="13.140625" style="240" customWidth="1"/>
    <col min="2326" max="2326" width="13.85546875" style="240" customWidth="1"/>
    <col min="2327" max="2327" width="13.140625" style="240" customWidth="1"/>
    <col min="2328" max="2333" width="12.7109375" style="240" customWidth="1"/>
    <col min="2334" max="2334" width="15.140625" style="240" customWidth="1"/>
    <col min="2335" max="2335" width="12.85546875" style="240" customWidth="1"/>
    <col min="2336" max="2336" width="12.7109375" style="240" customWidth="1"/>
    <col min="2337" max="2337" width="13.85546875" style="240" customWidth="1"/>
    <col min="2338" max="2338" width="13.42578125" style="240" customWidth="1"/>
    <col min="2339" max="2339" width="15.28515625" style="240" customWidth="1"/>
    <col min="2340" max="2340" width="12.42578125" style="240" customWidth="1"/>
    <col min="2341" max="2341" width="9.5703125" style="240" customWidth="1"/>
    <col min="2342" max="2342" width="13.28515625" style="240" customWidth="1"/>
    <col min="2343" max="2343" width="12.7109375" style="240" customWidth="1"/>
    <col min="2344" max="2345" width="12.85546875" style="240" customWidth="1"/>
    <col min="2346" max="2346" width="13.42578125" style="240" customWidth="1"/>
    <col min="2347" max="2348" width="12.85546875" style="240" customWidth="1"/>
    <col min="2349" max="2364" width="2.7109375" style="240" customWidth="1"/>
    <col min="2365" max="2365" width="3.28515625" style="240" customWidth="1"/>
    <col min="2366" max="2379" width="2.7109375" style="240" customWidth="1"/>
    <col min="2380" max="2380" width="15.140625" style="240" customWidth="1"/>
    <col min="2381" max="2381" width="12.5703125" style="240" customWidth="1"/>
    <col min="2382" max="2382" width="12.85546875" style="240" customWidth="1"/>
    <col min="2383" max="2384" width="13" style="240" customWidth="1"/>
    <col min="2385" max="2385" width="13.85546875" style="240" customWidth="1"/>
    <col min="2386" max="2386" width="14.5703125" style="240" customWidth="1"/>
    <col min="2387" max="2389" width="14.7109375" style="240" customWidth="1"/>
    <col min="2390" max="2390" width="13.7109375" style="240" customWidth="1"/>
    <col min="2391" max="2391" width="14.7109375" style="240" customWidth="1"/>
    <col min="2392" max="2392" width="18.140625" style="240" customWidth="1"/>
    <col min="2393" max="2561" width="11.42578125" style="240"/>
    <col min="2562" max="2562" width="4.42578125" style="240" customWidth="1"/>
    <col min="2563" max="2563" width="15.28515625" style="240" customWidth="1"/>
    <col min="2564" max="2564" width="16.85546875" style="240" customWidth="1"/>
    <col min="2565" max="2565" width="27.42578125" style="240" customWidth="1"/>
    <col min="2566" max="2566" width="16.5703125" style="240" customWidth="1"/>
    <col min="2567" max="2567" width="13.42578125" style="240" customWidth="1"/>
    <col min="2568" max="2568" width="13.7109375" style="240" customWidth="1"/>
    <col min="2569" max="2569" width="17.7109375" style="240" customWidth="1"/>
    <col min="2570" max="2570" width="14.5703125" style="240" customWidth="1"/>
    <col min="2571" max="2571" width="14" style="240" customWidth="1"/>
    <col min="2572" max="2572" width="13.85546875" style="240" customWidth="1"/>
    <col min="2573" max="2573" width="19" style="240" customWidth="1"/>
    <col min="2574" max="2574" width="17.42578125" style="240" customWidth="1"/>
    <col min="2575" max="2575" width="19.140625" style="240" customWidth="1"/>
    <col min="2576" max="2576" width="16.85546875" style="240" customWidth="1"/>
    <col min="2577" max="2578" width="13.5703125" style="240" customWidth="1"/>
    <col min="2579" max="2580" width="13" style="240" customWidth="1"/>
    <col min="2581" max="2581" width="13.140625" style="240" customWidth="1"/>
    <col min="2582" max="2582" width="13.85546875" style="240" customWidth="1"/>
    <col min="2583" max="2583" width="13.140625" style="240" customWidth="1"/>
    <col min="2584" max="2589" width="12.7109375" style="240" customWidth="1"/>
    <col min="2590" max="2590" width="15.140625" style="240" customWidth="1"/>
    <col min="2591" max="2591" width="12.85546875" style="240" customWidth="1"/>
    <col min="2592" max="2592" width="12.7109375" style="240" customWidth="1"/>
    <col min="2593" max="2593" width="13.85546875" style="240" customWidth="1"/>
    <col min="2594" max="2594" width="13.42578125" style="240" customWidth="1"/>
    <col min="2595" max="2595" width="15.28515625" style="240" customWidth="1"/>
    <col min="2596" max="2596" width="12.42578125" style="240" customWidth="1"/>
    <col min="2597" max="2597" width="9.5703125" style="240" customWidth="1"/>
    <col min="2598" max="2598" width="13.28515625" style="240" customWidth="1"/>
    <col min="2599" max="2599" width="12.7109375" style="240" customWidth="1"/>
    <col min="2600" max="2601" width="12.85546875" style="240" customWidth="1"/>
    <col min="2602" max="2602" width="13.42578125" style="240" customWidth="1"/>
    <col min="2603" max="2604" width="12.85546875" style="240" customWidth="1"/>
    <col min="2605" max="2620" width="2.7109375" style="240" customWidth="1"/>
    <col min="2621" max="2621" width="3.28515625" style="240" customWidth="1"/>
    <col min="2622" max="2635" width="2.7109375" style="240" customWidth="1"/>
    <col min="2636" max="2636" width="15.140625" style="240" customWidth="1"/>
    <col min="2637" max="2637" width="12.5703125" style="240" customWidth="1"/>
    <col min="2638" max="2638" width="12.85546875" style="240" customWidth="1"/>
    <col min="2639" max="2640" width="13" style="240" customWidth="1"/>
    <col min="2641" max="2641" width="13.85546875" style="240" customWidth="1"/>
    <col min="2642" max="2642" width="14.5703125" style="240" customWidth="1"/>
    <col min="2643" max="2645" width="14.7109375" style="240" customWidth="1"/>
    <col min="2646" max="2646" width="13.7109375" style="240" customWidth="1"/>
    <col min="2647" max="2647" width="14.7109375" style="240" customWidth="1"/>
    <col min="2648" max="2648" width="18.140625" style="240" customWidth="1"/>
    <col min="2649" max="2817" width="11.42578125" style="240"/>
    <col min="2818" max="2818" width="4.42578125" style="240" customWidth="1"/>
    <col min="2819" max="2819" width="15.28515625" style="240" customWidth="1"/>
    <col min="2820" max="2820" width="16.85546875" style="240" customWidth="1"/>
    <col min="2821" max="2821" width="27.42578125" style="240" customWidth="1"/>
    <col min="2822" max="2822" width="16.5703125" style="240" customWidth="1"/>
    <col min="2823" max="2823" width="13.42578125" style="240" customWidth="1"/>
    <col min="2824" max="2824" width="13.7109375" style="240" customWidth="1"/>
    <col min="2825" max="2825" width="17.7109375" style="240" customWidth="1"/>
    <col min="2826" max="2826" width="14.5703125" style="240" customWidth="1"/>
    <col min="2827" max="2827" width="14" style="240" customWidth="1"/>
    <col min="2828" max="2828" width="13.85546875" style="240" customWidth="1"/>
    <col min="2829" max="2829" width="19" style="240" customWidth="1"/>
    <col min="2830" max="2830" width="17.42578125" style="240" customWidth="1"/>
    <col min="2831" max="2831" width="19.140625" style="240" customWidth="1"/>
    <col min="2832" max="2832" width="16.85546875" style="240" customWidth="1"/>
    <col min="2833" max="2834" width="13.5703125" style="240" customWidth="1"/>
    <col min="2835" max="2836" width="13" style="240" customWidth="1"/>
    <col min="2837" max="2837" width="13.140625" style="240" customWidth="1"/>
    <col min="2838" max="2838" width="13.85546875" style="240" customWidth="1"/>
    <col min="2839" max="2839" width="13.140625" style="240" customWidth="1"/>
    <col min="2840" max="2845" width="12.7109375" style="240" customWidth="1"/>
    <col min="2846" max="2846" width="15.140625" style="240" customWidth="1"/>
    <col min="2847" max="2847" width="12.85546875" style="240" customWidth="1"/>
    <col min="2848" max="2848" width="12.7109375" style="240" customWidth="1"/>
    <col min="2849" max="2849" width="13.85546875" style="240" customWidth="1"/>
    <col min="2850" max="2850" width="13.42578125" style="240" customWidth="1"/>
    <col min="2851" max="2851" width="15.28515625" style="240" customWidth="1"/>
    <col min="2852" max="2852" width="12.42578125" style="240" customWidth="1"/>
    <col min="2853" max="2853" width="9.5703125" style="240" customWidth="1"/>
    <col min="2854" max="2854" width="13.28515625" style="240" customWidth="1"/>
    <col min="2855" max="2855" width="12.7109375" style="240" customWidth="1"/>
    <col min="2856" max="2857" width="12.85546875" style="240" customWidth="1"/>
    <col min="2858" max="2858" width="13.42578125" style="240" customWidth="1"/>
    <col min="2859" max="2860" width="12.85546875" style="240" customWidth="1"/>
    <col min="2861" max="2876" width="2.7109375" style="240" customWidth="1"/>
    <col min="2877" max="2877" width="3.28515625" style="240" customWidth="1"/>
    <col min="2878" max="2891" width="2.7109375" style="240" customWidth="1"/>
    <col min="2892" max="2892" width="15.140625" style="240" customWidth="1"/>
    <col min="2893" max="2893" width="12.5703125" style="240" customWidth="1"/>
    <col min="2894" max="2894" width="12.85546875" style="240" customWidth="1"/>
    <col min="2895" max="2896" width="13" style="240" customWidth="1"/>
    <col min="2897" max="2897" width="13.85546875" style="240" customWidth="1"/>
    <col min="2898" max="2898" width="14.5703125" style="240" customWidth="1"/>
    <col min="2899" max="2901" width="14.7109375" style="240" customWidth="1"/>
    <col min="2902" max="2902" width="13.7109375" style="240" customWidth="1"/>
    <col min="2903" max="2903" width="14.7109375" style="240" customWidth="1"/>
    <col min="2904" max="2904" width="18.140625" style="240" customWidth="1"/>
    <col min="2905" max="3073" width="11.42578125" style="240"/>
    <col min="3074" max="3074" width="4.42578125" style="240" customWidth="1"/>
    <col min="3075" max="3075" width="15.28515625" style="240" customWidth="1"/>
    <col min="3076" max="3076" width="16.85546875" style="240" customWidth="1"/>
    <col min="3077" max="3077" width="27.42578125" style="240" customWidth="1"/>
    <col min="3078" max="3078" width="16.5703125" style="240" customWidth="1"/>
    <col min="3079" max="3079" width="13.42578125" style="240" customWidth="1"/>
    <col min="3080" max="3080" width="13.7109375" style="240" customWidth="1"/>
    <col min="3081" max="3081" width="17.7109375" style="240" customWidth="1"/>
    <col min="3082" max="3082" width="14.5703125" style="240" customWidth="1"/>
    <col min="3083" max="3083" width="14" style="240" customWidth="1"/>
    <col min="3084" max="3084" width="13.85546875" style="240" customWidth="1"/>
    <col min="3085" max="3085" width="19" style="240" customWidth="1"/>
    <col min="3086" max="3086" width="17.42578125" style="240" customWidth="1"/>
    <col min="3087" max="3087" width="19.140625" style="240" customWidth="1"/>
    <col min="3088" max="3088" width="16.85546875" style="240" customWidth="1"/>
    <col min="3089" max="3090" width="13.5703125" style="240" customWidth="1"/>
    <col min="3091" max="3092" width="13" style="240" customWidth="1"/>
    <col min="3093" max="3093" width="13.140625" style="240" customWidth="1"/>
    <col min="3094" max="3094" width="13.85546875" style="240" customWidth="1"/>
    <col min="3095" max="3095" width="13.140625" style="240" customWidth="1"/>
    <col min="3096" max="3101" width="12.7109375" style="240" customWidth="1"/>
    <col min="3102" max="3102" width="15.140625" style="240" customWidth="1"/>
    <col min="3103" max="3103" width="12.85546875" style="240" customWidth="1"/>
    <col min="3104" max="3104" width="12.7109375" style="240" customWidth="1"/>
    <col min="3105" max="3105" width="13.85546875" style="240" customWidth="1"/>
    <col min="3106" max="3106" width="13.42578125" style="240" customWidth="1"/>
    <col min="3107" max="3107" width="15.28515625" style="240" customWidth="1"/>
    <col min="3108" max="3108" width="12.42578125" style="240" customWidth="1"/>
    <col min="3109" max="3109" width="9.5703125" style="240" customWidth="1"/>
    <col min="3110" max="3110" width="13.28515625" style="240" customWidth="1"/>
    <col min="3111" max="3111" width="12.7109375" style="240" customWidth="1"/>
    <col min="3112" max="3113" width="12.85546875" style="240" customWidth="1"/>
    <col min="3114" max="3114" width="13.42578125" style="240" customWidth="1"/>
    <col min="3115" max="3116" width="12.85546875" style="240" customWidth="1"/>
    <col min="3117" max="3132" width="2.7109375" style="240" customWidth="1"/>
    <col min="3133" max="3133" width="3.28515625" style="240" customWidth="1"/>
    <col min="3134" max="3147" width="2.7109375" style="240" customWidth="1"/>
    <col min="3148" max="3148" width="15.140625" style="240" customWidth="1"/>
    <col min="3149" max="3149" width="12.5703125" style="240" customWidth="1"/>
    <col min="3150" max="3150" width="12.85546875" style="240" customWidth="1"/>
    <col min="3151" max="3152" width="13" style="240" customWidth="1"/>
    <col min="3153" max="3153" width="13.85546875" style="240" customWidth="1"/>
    <col min="3154" max="3154" width="14.5703125" style="240" customWidth="1"/>
    <col min="3155" max="3157" width="14.7109375" style="240" customWidth="1"/>
    <col min="3158" max="3158" width="13.7109375" style="240" customWidth="1"/>
    <col min="3159" max="3159" width="14.7109375" style="240" customWidth="1"/>
    <col min="3160" max="3160" width="18.140625" style="240" customWidth="1"/>
    <col min="3161" max="3329" width="11.42578125" style="240"/>
    <col min="3330" max="3330" width="4.42578125" style="240" customWidth="1"/>
    <col min="3331" max="3331" width="15.28515625" style="240" customWidth="1"/>
    <col min="3332" max="3332" width="16.85546875" style="240" customWidth="1"/>
    <col min="3333" max="3333" width="27.42578125" style="240" customWidth="1"/>
    <col min="3334" max="3334" width="16.5703125" style="240" customWidth="1"/>
    <col min="3335" max="3335" width="13.42578125" style="240" customWidth="1"/>
    <col min="3336" max="3336" width="13.7109375" style="240" customWidth="1"/>
    <col min="3337" max="3337" width="17.7109375" style="240" customWidth="1"/>
    <col min="3338" max="3338" width="14.5703125" style="240" customWidth="1"/>
    <col min="3339" max="3339" width="14" style="240" customWidth="1"/>
    <col min="3340" max="3340" width="13.85546875" style="240" customWidth="1"/>
    <col min="3341" max="3341" width="19" style="240" customWidth="1"/>
    <col min="3342" max="3342" width="17.42578125" style="240" customWidth="1"/>
    <col min="3343" max="3343" width="19.140625" style="240" customWidth="1"/>
    <col min="3344" max="3344" width="16.85546875" style="240" customWidth="1"/>
    <col min="3345" max="3346" width="13.5703125" style="240" customWidth="1"/>
    <col min="3347" max="3348" width="13" style="240" customWidth="1"/>
    <col min="3349" max="3349" width="13.140625" style="240" customWidth="1"/>
    <col min="3350" max="3350" width="13.85546875" style="240" customWidth="1"/>
    <col min="3351" max="3351" width="13.140625" style="240" customWidth="1"/>
    <col min="3352" max="3357" width="12.7109375" style="240" customWidth="1"/>
    <col min="3358" max="3358" width="15.140625" style="240" customWidth="1"/>
    <col min="3359" max="3359" width="12.85546875" style="240" customWidth="1"/>
    <col min="3360" max="3360" width="12.7109375" style="240" customWidth="1"/>
    <col min="3361" max="3361" width="13.85546875" style="240" customWidth="1"/>
    <col min="3362" max="3362" width="13.42578125" style="240" customWidth="1"/>
    <col min="3363" max="3363" width="15.28515625" style="240" customWidth="1"/>
    <col min="3364" max="3364" width="12.42578125" style="240" customWidth="1"/>
    <col min="3365" max="3365" width="9.5703125" style="240" customWidth="1"/>
    <col min="3366" max="3366" width="13.28515625" style="240" customWidth="1"/>
    <col min="3367" max="3367" width="12.7109375" style="240" customWidth="1"/>
    <col min="3368" max="3369" width="12.85546875" style="240" customWidth="1"/>
    <col min="3370" max="3370" width="13.42578125" style="240" customWidth="1"/>
    <col min="3371" max="3372" width="12.85546875" style="240" customWidth="1"/>
    <col min="3373" max="3388" width="2.7109375" style="240" customWidth="1"/>
    <col min="3389" max="3389" width="3.28515625" style="240" customWidth="1"/>
    <col min="3390" max="3403" width="2.7109375" style="240" customWidth="1"/>
    <col min="3404" max="3404" width="15.140625" style="240" customWidth="1"/>
    <col min="3405" max="3405" width="12.5703125" style="240" customWidth="1"/>
    <col min="3406" max="3406" width="12.85546875" style="240" customWidth="1"/>
    <col min="3407" max="3408" width="13" style="240" customWidth="1"/>
    <col min="3409" max="3409" width="13.85546875" style="240" customWidth="1"/>
    <col min="3410" max="3410" width="14.5703125" style="240" customWidth="1"/>
    <col min="3411" max="3413" width="14.7109375" style="240" customWidth="1"/>
    <col min="3414" max="3414" width="13.7109375" style="240" customWidth="1"/>
    <col min="3415" max="3415" width="14.7109375" style="240" customWidth="1"/>
    <col min="3416" max="3416" width="18.140625" style="240" customWidth="1"/>
    <col min="3417" max="3585" width="11.42578125" style="240"/>
    <col min="3586" max="3586" width="4.42578125" style="240" customWidth="1"/>
    <col min="3587" max="3587" width="15.28515625" style="240" customWidth="1"/>
    <col min="3588" max="3588" width="16.85546875" style="240" customWidth="1"/>
    <col min="3589" max="3589" width="27.42578125" style="240" customWidth="1"/>
    <col min="3590" max="3590" width="16.5703125" style="240" customWidth="1"/>
    <col min="3591" max="3591" width="13.42578125" style="240" customWidth="1"/>
    <col min="3592" max="3592" width="13.7109375" style="240" customWidth="1"/>
    <col min="3593" max="3593" width="17.7109375" style="240" customWidth="1"/>
    <col min="3594" max="3594" width="14.5703125" style="240" customWidth="1"/>
    <col min="3595" max="3595" width="14" style="240" customWidth="1"/>
    <col min="3596" max="3596" width="13.85546875" style="240" customWidth="1"/>
    <col min="3597" max="3597" width="19" style="240" customWidth="1"/>
    <col min="3598" max="3598" width="17.42578125" style="240" customWidth="1"/>
    <col min="3599" max="3599" width="19.140625" style="240" customWidth="1"/>
    <col min="3600" max="3600" width="16.85546875" style="240" customWidth="1"/>
    <col min="3601" max="3602" width="13.5703125" style="240" customWidth="1"/>
    <col min="3603" max="3604" width="13" style="240" customWidth="1"/>
    <col min="3605" max="3605" width="13.140625" style="240" customWidth="1"/>
    <col min="3606" max="3606" width="13.85546875" style="240" customWidth="1"/>
    <col min="3607" max="3607" width="13.140625" style="240" customWidth="1"/>
    <col min="3608" max="3613" width="12.7109375" style="240" customWidth="1"/>
    <col min="3614" max="3614" width="15.140625" style="240" customWidth="1"/>
    <col min="3615" max="3615" width="12.85546875" style="240" customWidth="1"/>
    <col min="3616" max="3616" width="12.7109375" style="240" customWidth="1"/>
    <col min="3617" max="3617" width="13.85546875" style="240" customWidth="1"/>
    <col min="3618" max="3618" width="13.42578125" style="240" customWidth="1"/>
    <col min="3619" max="3619" width="15.28515625" style="240" customWidth="1"/>
    <col min="3620" max="3620" width="12.42578125" style="240" customWidth="1"/>
    <col min="3621" max="3621" width="9.5703125" style="240" customWidth="1"/>
    <col min="3622" max="3622" width="13.28515625" style="240" customWidth="1"/>
    <col min="3623" max="3623" width="12.7109375" style="240" customWidth="1"/>
    <col min="3624" max="3625" width="12.85546875" style="240" customWidth="1"/>
    <col min="3626" max="3626" width="13.42578125" style="240" customWidth="1"/>
    <col min="3627" max="3628" width="12.85546875" style="240" customWidth="1"/>
    <col min="3629" max="3644" width="2.7109375" style="240" customWidth="1"/>
    <col min="3645" max="3645" width="3.28515625" style="240" customWidth="1"/>
    <col min="3646" max="3659" width="2.7109375" style="240" customWidth="1"/>
    <col min="3660" max="3660" width="15.140625" style="240" customWidth="1"/>
    <col min="3661" max="3661" width="12.5703125" style="240" customWidth="1"/>
    <col min="3662" max="3662" width="12.85546875" style="240" customWidth="1"/>
    <col min="3663" max="3664" width="13" style="240" customWidth="1"/>
    <col min="3665" max="3665" width="13.85546875" style="240" customWidth="1"/>
    <col min="3666" max="3666" width="14.5703125" style="240" customWidth="1"/>
    <col min="3667" max="3669" width="14.7109375" style="240" customWidth="1"/>
    <col min="3670" max="3670" width="13.7109375" style="240" customWidth="1"/>
    <col min="3671" max="3671" width="14.7109375" style="240" customWidth="1"/>
    <col min="3672" max="3672" width="18.140625" style="240" customWidth="1"/>
    <col min="3673" max="3841" width="11.42578125" style="240"/>
    <col min="3842" max="3842" width="4.42578125" style="240" customWidth="1"/>
    <col min="3843" max="3843" width="15.28515625" style="240" customWidth="1"/>
    <col min="3844" max="3844" width="16.85546875" style="240" customWidth="1"/>
    <col min="3845" max="3845" width="27.42578125" style="240" customWidth="1"/>
    <col min="3846" max="3846" width="16.5703125" style="240" customWidth="1"/>
    <col min="3847" max="3847" width="13.42578125" style="240" customWidth="1"/>
    <col min="3848" max="3848" width="13.7109375" style="240" customWidth="1"/>
    <col min="3849" max="3849" width="17.7109375" style="240" customWidth="1"/>
    <col min="3850" max="3850" width="14.5703125" style="240" customWidth="1"/>
    <col min="3851" max="3851" width="14" style="240" customWidth="1"/>
    <col min="3852" max="3852" width="13.85546875" style="240" customWidth="1"/>
    <col min="3853" max="3853" width="19" style="240" customWidth="1"/>
    <col min="3854" max="3854" width="17.42578125" style="240" customWidth="1"/>
    <col min="3855" max="3855" width="19.140625" style="240" customWidth="1"/>
    <col min="3856" max="3856" width="16.85546875" style="240" customWidth="1"/>
    <col min="3857" max="3858" width="13.5703125" style="240" customWidth="1"/>
    <col min="3859" max="3860" width="13" style="240" customWidth="1"/>
    <col min="3861" max="3861" width="13.140625" style="240" customWidth="1"/>
    <col min="3862" max="3862" width="13.85546875" style="240" customWidth="1"/>
    <col min="3863" max="3863" width="13.140625" style="240" customWidth="1"/>
    <col min="3864" max="3869" width="12.7109375" style="240" customWidth="1"/>
    <col min="3870" max="3870" width="15.140625" style="240" customWidth="1"/>
    <col min="3871" max="3871" width="12.85546875" style="240" customWidth="1"/>
    <col min="3872" max="3872" width="12.7109375" style="240" customWidth="1"/>
    <col min="3873" max="3873" width="13.85546875" style="240" customWidth="1"/>
    <col min="3874" max="3874" width="13.42578125" style="240" customWidth="1"/>
    <col min="3875" max="3875" width="15.28515625" style="240" customWidth="1"/>
    <col min="3876" max="3876" width="12.42578125" style="240" customWidth="1"/>
    <col min="3877" max="3877" width="9.5703125" style="240" customWidth="1"/>
    <col min="3878" max="3878" width="13.28515625" style="240" customWidth="1"/>
    <col min="3879" max="3879" width="12.7109375" style="240" customWidth="1"/>
    <col min="3880" max="3881" width="12.85546875" style="240" customWidth="1"/>
    <col min="3882" max="3882" width="13.42578125" style="240" customWidth="1"/>
    <col min="3883" max="3884" width="12.85546875" style="240" customWidth="1"/>
    <col min="3885" max="3900" width="2.7109375" style="240" customWidth="1"/>
    <col min="3901" max="3901" width="3.28515625" style="240" customWidth="1"/>
    <col min="3902" max="3915" width="2.7109375" style="240" customWidth="1"/>
    <col min="3916" max="3916" width="15.140625" style="240" customWidth="1"/>
    <col min="3917" max="3917" width="12.5703125" style="240" customWidth="1"/>
    <col min="3918" max="3918" width="12.85546875" style="240" customWidth="1"/>
    <col min="3919" max="3920" width="13" style="240" customWidth="1"/>
    <col min="3921" max="3921" width="13.85546875" style="240" customWidth="1"/>
    <col min="3922" max="3922" width="14.5703125" style="240" customWidth="1"/>
    <col min="3923" max="3925" width="14.7109375" style="240" customWidth="1"/>
    <col min="3926" max="3926" width="13.7109375" style="240" customWidth="1"/>
    <col min="3927" max="3927" width="14.7109375" style="240" customWidth="1"/>
    <col min="3928" max="3928" width="18.140625" style="240" customWidth="1"/>
    <col min="3929" max="4097" width="11.42578125" style="240"/>
    <col min="4098" max="4098" width="4.42578125" style="240" customWidth="1"/>
    <col min="4099" max="4099" width="15.28515625" style="240" customWidth="1"/>
    <col min="4100" max="4100" width="16.85546875" style="240" customWidth="1"/>
    <col min="4101" max="4101" width="27.42578125" style="240" customWidth="1"/>
    <col min="4102" max="4102" width="16.5703125" style="240" customWidth="1"/>
    <col min="4103" max="4103" width="13.42578125" style="240" customWidth="1"/>
    <col min="4104" max="4104" width="13.7109375" style="240" customWidth="1"/>
    <col min="4105" max="4105" width="17.7109375" style="240" customWidth="1"/>
    <col min="4106" max="4106" width="14.5703125" style="240" customWidth="1"/>
    <col min="4107" max="4107" width="14" style="240" customWidth="1"/>
    <col min="4108" max="4108" width="13.85546875" style="240" customWidth="1"/>
    <col min="4109" max="4109" width="19" style="240" customWidth="1"/>
    <col min="4110" max="4110" width="17.42578125" style="240" customWidth="1"/>
    <col min="4111" max="4111" width="19.140625" style="240" customWidth="1"/>
    <col min="4112" max="4112" width="16.85546875" style="240" customWidth="1"/>
    <col min="4113" max="4114" width="13.5703125" style="240" customWidth="1"/>
    <col min="4115" max="4116" width="13" style="240" customWidth="1"/>
    <col min="4117" max="4117" width="13.140625" style="240" customWidth="1"/>
    <col min="4118" max="4118" width="13.85546875" style="240" customWidth="1"/>
    <col min="4119" max="4119" width="13.140625" style="240" customWidth="1"/>
    <col min="4120" max="4125" width="12.7109375" style="240" customWidth="1"/>
    <col min="4126" max="4126" width="15.140625" style="240" customWidth="1"/>
    <col min="4127" max="4127" width="12.85546875" style="240" customWidth="1"/>
    <col min="4128" max="4128" width="12.7109375" style="240" customWidth="1"/>
    <col min="4129" max="4129" width="13.85546875" style="240" customWidth="1"/>
    <col min="4130" max="4130" width="13.42578125" style="240" customWidth="1"/>
    <col min="4131" max="4131" width="15.28515625" style="240" customWidth="1"/>
    <col min="4132" max="4132" width="12.42578125" style="240" customWidth="1"/>
    <col min="4133" max="4133" width="9.5703125" style="240" customWidth="1"/>
    <col min="4134" max="4134" width="13.28515625" style="240" customWidth="1"/>
    <col min="4135" max="4135" width="12.7109375" style="240" customWidth="1"/>
    <col min="4136" max="4137" width="12.85546875" style="240" customWidth="1"/>
    <col min="4138" max="4138" width="13.42578125" style="240" customWidth="1"/>
    <col min="4139" max="4140" width="12.85546875" style="240" customWidth="1"/>
    <col min="4141" max="4156" width="2.7109375" style="240" customWidth="1"/>
    <col min="4157" max="4157" width="3.28515625" style="240" customWidth="1"/>
    <col min="4158" max="4171" width="2.7109375" style="240" customWidth="1"/>
    <col min="4172" max="4172" width="15.140625" style="240" customWidth="1"/>
    <col min="4173" max="4173" width="12.5703125" style="240" customWidth="1"/>
    <col min="4174" max="4174" width="12.85546875" style="240" customWidth="1"/>
    <col min="4175" max="4176" width="13" style="240" customWidth="1"/>
    <col min="4177" max="4177" width="13.85546875" style="240" customWidth="1"/>
    <col min="4178" max="4178" width="14.5703125" style="240" customWidth="1"/>
    <col min="4179" max="4181" width="14.7109375" style="240" customWidth="1"/>
    <col min="4182" max="4182" width="13.7109375" style="240" customWidth="1"/>
    <col min="4183" max="4183" width="14.7109375" style="240" customWidth="1"/>
    <col min="4184" max="4184" width="18.140625" style="240" customWidth="1"/>
    <col min="4185" max="4353" width="11.42578125" style="240"/>
    <col min="4354" max="4354" width="4.42578125" style="240" customWidth="1"/>
    <col min="4355" max="4355" width="15.28515625" style="240" customWidth="1"/>
    <col min="4356" max="4356" width="16.85546875" style="240" customWidth="1"/>
    <col min="4357" max="4357" width="27.42578125" style="240" customWidth="1"/>
    <col min="4358" max="4358" width="16.5703125" style="240" customWidth="1"/>
    <col min="4359" max="4359" width="13.42578125" style="240" customWidth="1"/>
    <col min="4360" max="4360" width="13.7109375" style="240" customWidth="1"/>
    <col min="4361" max="4361" width="17.7109375" style="240" customWidth="1"/>
    <col min="4362" max="4362" width="14.5703125" style="240" customWidth="1"/>
    <col min="4363" max="4363" width="14" style="240" customWidth="1"/>
    <col min="4364" max="4364" width="13.85546875" style="240" customWidth="1"/>
    <col min="4365" max="4365" width="19" style="240" customWidth="1"/>
    <col min="4366" max="4366" width="17.42578125" style="240" customWidth="1"/>
    <col min="4367" max="4367" width="19.140625" style="240" customWidth="1"/>
    <col min="4368" max="4368" width="16.85546875" style="240" customWidth="1"/>
    <col min="4369" max="4370" width="13.5703125" style="240" customWidth="1"/>
    <col min="4371" max="4372" width="13" style="240" customWidth="1"/>
    <col min="4373" max="4373" width="13.140625" style="240" customWidth="1"/>
    <col min="4374" max="4374" width="13.85546875" style="240" customWidth="1"/>
    <col min="4375" max="4375" width="13.140625" style="240" customWidth="1"/>
    <col min="4376" max="4381" width="12.7109375" style="240" customWidth="1"/>
    <col min="4382" max="4382" width="15.140625" style="240" customWidth="1"/>
    <col min="4383" max="4383" width="12.85546875" style="240" customWidth="1"/>
    <col min="4384" max="4384" width="12.7109375" style="240" customWidth="1"/>
    <col min="4385" max="4385" width="13.85546875" style="240" customWidth="1"/>
    <col min="4386" max="4386" width="13.42578125" style="240" customWidth="1"/>
    <col min="4387" max="4387" width="15.28515625" style="240" customWidth="1"/>
    <col min="4388" max="4388" width="12.42578125" style="240" customWidth="1"/>
    <col min="4389" max="4389" width="9.5703125" style="240" customWidth="1"/>
    <col min="4390" max="4390" width="13.28515625" style="240" customWidth="1"/>
    <col min="4391" max="4391" width="12.7109375" style="240" customWidth="1"/>
    <col min="4392" max="4393" width="12.85546875" style="240" customWidth="1"/>
    <col min="4394" max="4394" width="13.42578125" style="240" customWidth="1"/>
    <col min="4395" max="4396" width="12.85546875" style="240" customWidth="1"/>
    <col min="4397" max="4412" width="2.7109375" style="240" customWidth="1"/>
    <col min="4413" max="4413" width="3.28515625" style="240" customWidth="1"/>
    <col min="4414" max="4427" width="2.7109375" style="240" customWidth="1"/>
    <col min="4428" max="4428" width="15.140625" style="240" customWidth="1"/>
    <col min="4429" max="4429" width="12.5703125" style="240" customWidth="1"/>
    <col min="4430" max="4430" width="12.85546875" style="240" customWidth="1"/>
    <col min="4431" max="4432" width="13" style="240" customWidth="1"/>
    <col min="4433" max="4433" width="13.85546875" style="240" customWidth="1"/>
    <col min="4434" max="4434" width="14.5703125" style="240" customWidth="1"/>
    <col min="4435" max="4437" width="14.7109375" style="240" customWidth="1"/>
    <col min="4438" max="4438" width="13.7109375" style="240" customWidth="1"/>
    <col min="4439" max="4439" width="14.7109375" style="240" customWidth="1"/>
    <col min="4440" max="4440" width="18.140625" style="240" customWidth="1"/>
    <col min="4441" max="4609" width="11.42578125" style="240"/>
    <col min="4610" max="4610" width="4.42578125" style="240" customWidth="1"/>
    <col min="4611" max="4611" width="15.28515625" style="240" customWidth="1"/>
    <col min="4612" max="4612" width="16.85546875" style="240" customWidth="1"/>
    <col min="4613" max="4613" width="27.42578125" style="240" customWidth="1"/>
    <col min="4614" max="4614" width="16.5703125" style="240" customWidth="1"/>
    <col min="4615" max="4615" width="13.42578125" style="240" customWidth="1"/>
    <col min="4616" max="4616" width="13.7109375" style="240" customWidth="1"/>
    <col min="4617" max="4617" width="17.7109375" style="240" customWidth="1"/>
    <col min="4618" max="4618" width="14.5703125" style="240" customWidth="1"/>
    <col min="4619" max="4619" width="14" style="240" customWidth="1"/>
    <col min="4620" max="4620" width="13.85546875" style="240" customWidth="1"/>
    <col min="4621" max="4621" width="19" style="240" customWidth="1"/>
    <col min="4622" max="4622" width="17.42578125" style="240" customWidth="1"/>
    <col min="4623" max="4623" width="19.140625" style="240" customWidth="1"/>
    <col min="4624" max="4624" width="16.85546875" style="240" customWidth="1"/>
    <col min="4625" max="4626" width="13.5703125" style="240" customWidth="1"/>
    <col min="4627" max="4628" width="13" style="240" customWidth="1"/>
    <col min="4629" max="4629" width="13.140625" style="240" customWidth="1"/>
    <col min="4630" max="4630" width="13.85546875" style="240" customWidth="1"/>
    <col min="4631" max="4631" width="13.140625" style="240" customWidth="1"/>
    <col min="4632" max="4637" width="12.7109375" style="240" customWidth="1"/>
    <col min="4638" max="4638" width="15.140625" style="240" customWidth="1"/>
    <col min="4639" max="4639" width="12.85546875" style="240" customWidth="1"/>
    <col min="4640" max="4640" width="12.7109375" style="240" customWidth="1"/>
    <col min="4641" max="4641" width="13.85546875" style="240" customWidth="1"/>
    <col min="4642" max="4642" width="13.42578125" style="240" customWidth="1"/>
    <col min="4643" max="4643" width="15.28515625" style="240" customWidth="1"/>
    <col min="4644" max="4644" width="12.42578125" style="240" customWidth="1"/>
    <col min="4645" max="4645" width="9.5703125" style="240" customWidth="1"/>
    <col min="4646" max="4646" width="13.28515625" style="240" customWidth="1"/>
    <col min="4647" max="4647" width="12.7109375" style="240" customWidth="1"/>
    <col min="4648" max="4649" width="12.85546875" style="240" customWidth="1"/>
    <col min="4650" max="4650" width="13.42578125" style="240" customWidth="1"/>
    <col min="4651" max="4652" width="12.85546875" style="240" customWidth="1"/>
    <col min="4653" max="4668" width="2.7109375" style="240" customWidth="1"/>
    <col min="4669" max="4669" width="3.28515625" style="240" customWidth="1"/>
    <col min="4670" max="4683" width="2.7109375" style="240" customWidth="1"/>
    <col min="4684" max="4684" width="15.140625" style="240" customWidth="1"/>
    <col min="4685" max="4685" width="12.5703125" style="240" customWidth="1"/>
    <col min="4686" max="4686" width="12.85546875" style="240" customWidth="1"/>
    <col min="4687" max="4688" width="13" style="240" customWidth="1"/>
    <col min="4689" max="4689" width="13.85546875" style="240" customWidth="1"/>
    <col min="4690" max="4690" width="14.5703125" style="240" customWidth="1"/>
    <col min="4691" max="4693" width="14.7109375" style="240" customWidth="1"/>
    <col min="4694" max="4694" width="13.7109375" style="240" customWidth="1"/>
    <col min="4695" max="4695" width="14.7109375" style="240" customWidth="1"/>
    <col min="4696" max="4696" width="18.140625" style="240" customWidth="1"/>
    <col min="4697" max="4865" width="11.42578125" style="240"/>
    <col min="4866" max="4866" width="4.42578125" style="240" customWidth="1"/>
    <col min="4867" max="4867" width="15.28515625" style="240" customWidth="1"/>
    <col min="4868" max="4868" width="16.85546875" style="240" customWidth="1"/>
    <col min="4869" max="4869" width="27.42578125" style="240" customWidth="1"/>
    <col min="4870" max="4870" width="16.5703125" style="240" customWidth="1"/>
    <col min="4871" max="4871" width="13.42578125" style="240" customWidth="1"/>
    <col min="4872" max="4872" width="13.7109375" style="240" customWidth="1"/>
    <col min="4873" max="4873" width="17.7109375" style="240" customWidth="1"/>
    <col min="4874" max="4874" width="14.5703125" style="240" customWidth="1"/>
    <col min="4875" max="4875" width="14" style="240" customWidth="1"/>
    <col min="4876" max="4876" width="13.85546875" style="240" customWidth="1"/>
    <col min="4877" max="4877" width="19" style="240" customWidth="1"/>
    <col min="4878" max="4878" width="17.42578125" style="240" customWidth="1"/>
    <col min="4879" max="4879" width="19.140625" style="240" customWidth="1"/>
    <col min="4880" max="4880" width="16.85546875" style="240" customWidth="1"/>
    <col min="4881" max="4882" width="13.5703125" style="240" customWidth="1"/>
    <col min="4883" max="4884" width="13" style="240" customWidth="1"/>
    <col min="4885" max="4885" width="13.140625" style="240" customWidth="1"/>
    <col min="4886" max="4886" width="13.85546875" style="240" customWidth="1"/>
    <col min="4887" max="4887" width="13.140625" style="240" customWidth="1"/>
    <col min="4888" max="4893" width="12.7109375" style="240" customWidth="1"/>
    <col min="4894" max="4894" width="15.140625" style="240" customWidth="1"/>
    <col min="4895" max="4895" width="12.85546875" style="240" customWidth="1"/>
    <col min="4896" max="4896" width="12.7109375" style="240" customWidth="1"/>
    <col min="4897" max="4897" width="13.85546875" style="240" customWidth="1"/>
    <col min="4898" max="4898" width="13.42578125" style="240" customWidth="1"/>
    <col min="4899" max="4899" width="15.28515625" style="240" customWidth="1"/>
    <col min="4900" max="4900" width="12.42578125" style="240" customWidth="1"/>
    <col min="4901" max="4901" width="9.5703125" style="240" customWidth="1"/>
    <col min="4902" max="4902" width="13.28515625" style="240" customWidth="1"/>
    <col min="4903" max="4903" width="12.7109375" style="240" customWidth="1"/>
    <col min="4904" max="4905" width="12.85546875" style="240" customWidth="1"/>
    <col min="4906" max="4906" width="13.42578125" style="240" customWidth="1"/>
    <col min="4907" max="4908" width="12.85546875" style="240" customWidth="1"/>
    <col min="4909" max="4924" width="2.7109375" style="240" customWidth="1"/>
    <col min="4925" max="4925" width="3.28515625" style="240" customWidth="1"/>
    <col min="4926" max="4939" width="2.7109375" style="240" customWidth="1"/>
    <col min="4940" max="4940" width="15.140625" style="240" customWidth="1"/>
    <col min="4941" max="4941" width="12.5703125" style="240" customWidth="1"/>
    <col min="4942" max="4942" width="12.85546875" style="240" customWidth="1"/>
    <col min="4943" max="4944" width="13" style="240" customWidth="1"/>
    <col min="4945" max="4945" width="13.85546875" style="240" customWidth="1"/>
    <col min="4946" max="4946" width="14.5703125" style="240" customWidth="1"/>
    <col min="4947" max="4949" width="14.7109375" style="240" customWidth="1"/>
    <col min="4950" max="4950" width="13.7109375" style="240" customWidth="1"/>
    <col min="4951" max="4951" width="14.7109375" style="240" customWidth="1"/>
    <col min="4952" max="4952" width="18.140625" style="240" customWidth="1"/>
    <col min="4953" max="5121" width="11.42578125" style="240"/>
    <col min="5122" max="5122" width="4.42578125" style="240" customWidth="1"/>
    <col min="5123" max="5123" width="15.28515625" style="240" customWidth="1"/>
    <col min="5124" max="5124" width="16.85546875" style="240" customWidth="1"/>
    <col min="5125" max="5125" width="27.42578125" style="240" customWidth="1"/>
    <col min="5126" max="5126" width="16.5703125" style="240" customWidth="1"/>
    <col min="5127" max="5127" width="13.42578125" style="240" customWidth="1"/>
    <col min="5128" max="5128" width="13.7109375" style="240" customWidth="1"/>
    <col min="5129" max="5129" width="17.7109375" style="240" customWidth="1"/>
    <col min="5130" max="5130" width="14.5703125" style="240" customWidth="1"/>
    <col min="5131" max="5131" width="14" style="240" customWidth="1"/>
    <col min="5132" max="5132" width="13.85546875" style="240" customWidth="1"/>
    <col min="5133" max="5133" width="19" style="240" customWidth="1"/>
    <col min="5134" max="5134" width="17.42578125" style="240" customWidth="1"/>
    <col min="5135" max="5135" width="19.140625" style="240" customWidth="1"/>
    <col min="5136" max="5136" width="16.85546875" style="240" customWidth="1"/>
    <col min="5137" max="5138" width="13.5703125" style="240" customWidth="1"/>
    <col min="5139" max="5140" width="13" style="240" customWidth="1"/>
    <col min="5141" max="5141" width="13.140625" style="240" customWidth="1"/>
    <col min="5142" max="5142" width="13.85546875" style="240" customWidth="1"/>
    <col min="5143" max="5143" width="13.140625" style="240" customWidth="1"/>
    <col min="5144" max="5149" width="12.7109375" style="240" customWidth="1"/>
    <col min="5150" max="5150" width="15.140625" style="240" customWidth="1"/>
    <col min="5151" max="5151" width="12.85546875" style="240" customWidth="1"/>
    <col min="5152" max="5152" width="12.7109375" style="240" customWidth="1"/>
    <col min="5153" max="5153" width="13.85546875" style="240" customWidth="1"/>
    <col min="5154" max="5154" width="13.42578125" style="240" customWidth="1"/>
    <col min="5155" max="5155" width="15.28515625" style="240" customWidth="1"/>
    <col min="5156" max="5156" width="12.42578125" style="240" customWidth="1"/>
    <col min="5157" max="5157" width="9.5703125" style="240" customWidth="1"/>
    <col min="5158" max="5158" width="13.28515625" style="240" customWidth="1"/>
    <col min="5159" max="5159" width="12.7109375" style="240" customWidth="1"/>
    <col min="5160" max="5161" width="12.85546875" style="240" customWidth="1"/>
    <col min="5162" max="5162" width="13.42578125" style="240" customWidth="1"/>
    <col min="5163" max="5164" width="12.85546875" style="240" customWidth="1"/>
    <col min="5165" max="5180" width="2.7109375" style="240" customWidth="1"/>
    <col min="5181" max="5181" width="3.28515625" style="240" customWidth="1"/>
    <col min="5182" max="5195" width="2.7109375" style="240" customWidth="1"/>
    <col min="5196" max="5196" width="15.140625" style="240" customWidth="1"/>
    <col min="5197" max="5197" width="12.5703125" style="240" customWidth="1"/>
    <col min="5198" max="5198" width="12.85546875" style="240" customWidth="1"/>
    <col min="5199" max="5200" width="13" style="240" customWidth="1"/>
    <col min="5201" max="5201" width="13.85546875" style="240" customWidth="1"/>
    <col min="5202" max="5202" width="14.5703125" style="240" customWidth="1"/>
    <col min="5203" max="5205" width="14.7109375" style="240" customWidth="1"/>
    <col min="5206" max="5206" width="13.7109375" style="240" customWidth="1"/>
    <col min="5207" max="5207" width="14.7109375" style="240" customWidth="1"/>
    <col min="5208" max="5208" width="18.140625" style="240" customWidth="1"/>
    <col min="5209" max="5377" width="11.42578125" style="240"/>
    <col min="5378" max="5378" width="4.42578125" style="240" customWidth="1"/>
    <col min="5379" max="5379" width="15.28515625" style="240" customWidth="1"/>
    <col min="5380" max="5380" width="16.85546875" style="240" customWidth="1"/>
    <col min="5381" max="5381" width="27.42578125" style="240" customWidth="1"/>
    <col min="5382" max="5382" width="16.5703125" style="240" customWidth="1"/>
    <col min="5383" max="5383" width="13.42578125" style="240" customWidth="1"/>
    <col min="5384" max="5384" width="13.7109375" style="240" customWidth="1"/>
    <col min="5385" max="5385" width="17.7109375" style="240" customWidth="1"/>
    <col min="5386" max="5386" width="14.5703125" style="240" customWidth="1"/>
    <col min="5387" max="5387" width="14" style="240" customWidth="1"/>
    <col min="5388" max="5388" width="13.85546875" style="240" customWidth="1"/>
    <col min="5389" max="5389" width="19" style="240" customWidth="1"/>
    <col min="5390" max="5390" width="17.42578125" style="240" customWidth="1"/>
    <col min="5391" max="5391" width="19.140625" style="240" customWidth="1"/>
    <col min="5392" max="5392" width="16.85546875" style="240" customWidth="1"/>
    <col min="5393" max="5394" width="13.5703125" style="240" customWidth="1"/>
    <col min="5395" max="5396" width="13" style="240" customWidth="1"/>
    <col min="5397" max="5397" width="13.140625" style="240" customWidth="1"/>
    <col min="5398" max="5398" width="13.85546875" style="240" customWidth="1"/>
    <col min="5399" max="5399" width="13.140625" style="240" customWidth="1"/>
    <col min="5400" max="5405" width="12.7109375" style="240" customWidth="1"/>
    <col min="5406" max="5406" width="15.140625" style="240" customWidth="1"/>
    <col min="5407" max="5407" width="12.85546875" style="240" customWidth="1"/>
    <col min="5408" max="5408" width="12.7109375" style="240" customWidth="1"/>
    <col min="5409" max="5409" width="13.85546875" style="240" customWidth="1"/>
    <col min="5410" max="5410" width="13.42578125" style="240" customWidth="1"/>
    <col min="5411" max="5411" width="15.28515625" style="240" customWidth="1"/>
    <col min="5412" max="5412" width="12.42578125" style="240" customWidth="1"/>
    <col min="5413" max="5413" width="9.5703125" style="240" customWidth="1"/>
    <col min="5414" max="5414" width="13.28515625" style="240" customWidth="1"/>
    <col min="5415" max="5415" width="12.7109375" style="240" customWidth="1"/>
    <col min="5416" max="5417" width="12.85546875" style="240" customWidth="1"/>
    <col min="5418" max="5418" width="13.42578125" style="240" customWidth="1"/>
    <col min="5419" max="5420" width="12.85546875" style="240" customWidth="1"/>
    <col min="5421" max="5436" width="2.7109375" style="240" customWidth="1"/>
    <col min="5437" max="5437" width="3.28515625" style="240" customWidth="1"/>
    <col min="5438" max="5451" width="2.7109375" style="240" customWidth="1"/>
    <col min="5452" max="5452" width="15.140625" style="240" customWidth="1"/>
    <col min="5453" max="5453" width="12.5703125" style="240" customWidth="1"/>
    <col min="5454" max="5454" width="12.85546875" style="240" customWidth="1"/>
    <col min="5455" max="5456" width="13" style="240" customWidth="1"/>
    <col min="5457" max="5457" width="13.85546875" style="240" customWidth="1"/>
    <col min="5458" max="5458" width="14.5703125" style="240" customWidth="1"/>
    <col min="5459" max="5461" width="14.7109375" style="240" customWidth="1"/>
    <col min="5462" max="5462" width="13.7109375" style="240" customWidth="1"/>
    <col min="5463" max="5463" width="14.7109375" style="240" customWidth="1"/>
    <col min="5464" max="5464" width="18.140625" style="240" customWidth="1"/>
    <col min="5465" max="5633" width="11.42578125" style="240"/>
    <col min="5634" max="5634" width="4.42578125" style="240" customWidth="1"/>
    <col min="5635" max="5635" width="15.28515625" style="240" customWidth="1"/>
    <col min="5636" max="5636" width="16.85546875" style="240" customWidth="1"/>
    <col min="5637" max="5637" width="27.42578125" style="240" customWidth="1"/>
    <col min="5638" max="5638" width="16.5703125" style="240" customWidth="1"/>
    <col min="5639" max="5639" width="13.42578125" style="240" customWidth="1"/>
    <col min="5640" max="5640" width="13.7109375" style="240" customWidth="1"/>
    <col min="5641" max="5641" width="17.7109375" style="240" customWidth="1"/>
    <col min="5642" max="5642" width="14.5703125" style="240" customWidth="1"/>
    <col min="5643" max="5643" width="14" style="240" customWidth="1"/>
    <col min="5644" max="5644" width="13.85546875" style="240" customWidth="1"/>
    <col min="5645" max="5645" width="19" style="240" customWidth="1"/>
    <col min="5646" max="5646" width="17.42578125" style="240" customWidth="1"/>
    <col min="5647" max="5647" width="19.140625" style="240" customWidth="1"/>
    <col min="5648" max="5648" width="16.85546875" style="240" customWidth="1"/>
    <col min="5649" max="5650" width="13.5703125" style="240" customWidth="1"/>
    <col min="5651" max="5652" width="13" style="240" customWidth="1"/>
    <col min="5653" max="5653" width="13.140625" style="240" customWidth="1"/>
    <col min="5654" max="5654" width="13.85546875" style="240" customWidth="1"/>
    <col min="5655" max="5655" width="13.140625" style="240" customWidth="1"/>
    <col min="5656" max="5661" width="12.7109375" style="240" customWidth="1"/>
    <col min="5662" max="5662" width="15.140625" style="240" customWidth="1"/>
    <col min="5663" max="5663" width="12.85546875" style="240" customWidth="1"/>
    <col min="5664" max="5664" width="12.7109375" style="240" customWidth="1"/>
    <col min="5665" max="5665" width="13.85546875" style="240" customWidth="1"/>
    <col min="5666" max="5666" width="13.42578125" style="240" customWidth="1"/>
    <col min="5667" max="5667" width="15.28515625" style="240" customWidth="1"/>
    <col min="5668" max="5668" width="12.42578125" style="240" customWidth="1"/>
    <col min="5669" max="5669" width="9.5703125" style="240" customWidth="1"/>
    <col min="5670" max="5670" width="13.28515625" style="240" customWidth="1"/>
    <col min="5671" max="5671" width="12.7109375" style="240" customWidth="1"/>
    <col min="5672" max="5673" width="12.85546875" style="240" customWidth="1"/>
    <col min="5674" max="5674" width="13.42578125" style="240" customWidth="1"/>
    <col min="5675" max="5676" width="12.85546875" style="240" customWidth="1"/>
    <col min="5677" max="5692" width="2.7109375" style="240" customWidth="1"/>
    <col min="5693" max="5693" width="3.28515625" style="240" customWidth="1"/>
    <col min="5694" max="5707" width="2.7109375" style="240" customWidth="1"/>
    <col min="5708" max="5708" width="15.140625" style="240" customWidth="1"/>
    <col min="5709" max="5709" width="12.5703125" style="240" customWidth="1"/>
    <col min="5710" max="5710" width="12.85546875" style="240" customWidth="1"/>
    <col min="5711" max="5712" width="13" style="240" customWidth="1"/>
    <col min="5713" max="5713" width="13.85546875" style="240" customWidth="1"/>
    <col min="5714" max="5714" width="14.5703125" style="240" customWidth="1"/>
    <col min="5715" max="5717" width="14.7109375" style="240" customWidth="1"/>
    <col min="5718" max="5718" width="13.7109375" style="240" customWidth="1"/>
    <col min="5719" max="5719" width="14.7109375" style="240" customWidth="1"/>
    <col min="5720" max="5720" width="18.140625" style="240" customWidth="1"/>
    <col min="5721" max="5889" width="11.42578125" style="240"/>
    <col min="5890" max="5890" width="4.42578125" style="240" customWidth="1"/>
    <col min="5891" max="5891" width="15.28515625" style="240" customWidth="1"/>
    <col min="5892" max="5892" width="16.85546875" style="240" customWidth="1"/>
    <col min="5893" max="5893" width="27.42578125" style="240" customWidth="1"/>
    <col min="5894" max="5894" width="16.5703125" style="240" customWidth="1"/>
    <col min="5895" max="5895" width="13.42578125" style="240" customWidth="1"/>
    <col min="5896" max="5896" width="13.7109375" style="240" customWidth="1"/>
    <col min="5897" max="5897" width="17.7109375" style="240" customWidth="1"/>
    <col min="5898" max="5898" width="14.5703125" style="240" customWidth="1"/>
    <col min="5899" max="5899" width="14" style="240" customWidth="1"/>
    <col min="5900" max="5900" width="13.85546875" style="240" customWidth="1"/>
    <col min="5901" max="5901" width="19" style="240" customWidth="1"/>
    <col min="5902" max="5902" width="17.42578125" style="240" customWidth="1"/>
    <col min="5903" max="5903" width="19.140625" style="240" customWidth="1"/>
    <col min="5904" max="5904" width="16.85546875" style="240" customWidth="1"/>
    <col min="5905" max="5906" width="13.5703125" style="240" customWidth="1"/>
    <col min="5907" max="5908" width="13" style="240" customWidth="1"/>
    <col min="5909" max="5909" width="13.140625" style="240" customWidth="1"/>
    <col min="5910" max="5910" width="13.85546875" style="240" customWidth="1"/>
    <col min="5911" max="5911" width="13.140625" style="240" customWidth="1"/>
    <col min="5912" max="5917" width="12.7109375" style="240" customWidth="1"/>
    <col min="5918" max="5918" width="15.140625" style="240" customWidth="1"/>
    <col min="5919" max="5919" width="12.85546875" style="240" customWidth="1"/>
    <col min="5920" max="5920" width="12.7109375" style="240" customWidth="1"/>
    <col min="5921" max="5921" width="13.85546875" style="240" customWidth="1"/>
    <col min="5922" max="5922" width="13.42578125" style="240" customWidth="1"/>
    <col min="5923" max="5923" width="15.28515625" style="240" customWidth="1"/>
    <col min="5924" max="5924" width="12.42578125" style="240" customWidth="1"/>
    <col min="5925" max="5925" width="9.5703125" style="240" customWidth="1"/>
    <col min="5926" max="5926" width="13.28515625" style="240" customWidth="1"/>
    <col min="5927" max="5927" width="12.7109375" style="240" customWidth="1"/>
    <col min="5928" max="5929" width="12.85546875" style="240" customWidth="1"/>
    <col min="5930" max="5930" width="13.42578125" style="240" customWidth="1"/>
    <col min="5931" max="5932" width="12.85546875" style="240" customWidth="1"/>
    <col min="5933" max="5948" width="2.7109375" style="240" customWidth="1"/>
    <col min="5949" max="5949" width="3.28515625" style="240" customWidth="1"/>
    <col min="5950" max="5963" width="2.7109375" style="240" customWidth="1"/>
    <col min="5964" max="5964" width="15.140625" style="240" customWidth="1"/>
    <col min="5965" max="5965" width="12.5703125" style="240" customWidth="1"/>
    <col min="5966" max="5966" width="12.85546875" style="240" customWidth="1"/>
    <col min="5967" max="5968" width="13" style="240" customWidth="1"/>
    <col min="5969" max="5969" width="13.85546875" style="240" customWidth="1"/>
    <col min="5970" max="5970" width="14.5703125" style="240" customWidth="1"/>
    <col min="5971" max="5973" width="14.7109375" style="240" customWidth="1"/>
    <col min="5974" max="5974" width="13.7109375" style="240" customWidth="1"/>
    <col min="5975" max="5975" width="14.7109375" style="240" customWidth="1"/>
    <col min="5976" max="5976" width="18.140625" style="240" customWidth="1"/>
    <col min="5977" max="6145" width="11.42578125" style="240"/>
    <col min="6146" max="6146" width="4.42578125" style="240" customWidth="1"/>
    <col min="6147" max="6147" width="15.28515625" style="240" customWidth="1"/>
    <col min="6148" max="6148" width="16.85546875" style="240" customWidth="1"/>
    <col min="6149" max="6149" width="27.42578125" style="240" customWidth="1"/>
    <col min="6150" max="6150" width="16.5703125" style="240" customWidth="1"/>
    <col min="6151" max="6151" width="13.42578125" style="240" customWidth="1"/>
    <col min="6152" max="6152" width="13.7109375" style="240" customWidth="1"/>
    <col min="6153" max="6153" width="17.7109375" style="240" customWidth="1"/>
    <col min="6154" max="6154" width="14.5703125" style="240" customWidth="1"/>
    <col min="6155" max="6155" width="14" style="240" customWidth="1"/>
    <col min="6156" max="6156" width="13.85546875" style="240" customWidth="1"/>
    <col min="6157" max="6157" width="19" style="240" customWidth="1"/>
    <col min="6158" max="6158" width="17.42578125" style="240" customWidth="1"/>
    <col min="6159" max="6159" width="19.140625" style="240" customWidth="1"/>
    <col min="6160" max="6160" width="16.85546875" style="240" customWidth="1"/>
    <col min="6161" max="6162" width="13.5703125" style="240" customWidth="1"/>
    <col min="6163" max="6164" width="13" style="240" customWidth="1"/>
    <col min="6165" max="6165" width="13.140625" style="240" customWidth="1"/>
    <col min="6166" max="6166" width="13.85546875" style="240" customWidth="1"/>
    <col min="6167" max="6167" width="13.140625" style="240" customWidth="1"/>
    <col min="6168" max="6173" width="12.7109375" style="240" customWidth="1"/>
    <col min="6174" max="6174" width="15.140625" style="240" customWidth="1"/>
    <col min="6175" max="6175" width="12.85546875" style="240" customWidth="1"/>
    <col min="6176" max="6176" width="12.7109375" style="240" customWidth="1"/>
    <col min="6177" max="6177" width="13.85546875" style="240" customWidth="1"/>
    <col min="6178" max="6178" width="13.42578125" style="240" customWidth="1"/>
    <col min="6179" max="6179" width="15.28515625" style="240" customWidth="1"/>
    <col min="6180" max="6180" width="12.42578125" style="240" customWidth="1"/>
    <col min="6181" max="6181" width="9.5703125" style="240" customWidth="1"/>
    <col min="6182" max="6182" width="13.28515625" style="240" customWidth="1"/>
    <col min="6183" max="6183" width="12.7109375" style="240" customWidth="1"/>
    <col min="6184" max="6185" width="12.85546875" style="240" customWidth="1"/>
    <col min="6186" max="6186" width="13.42578125" style="240" customWidth="1"/>
    <col min="6187" max="6188" width="12.85546875" style="240" customWidth="1"/>
    <col min="6189" max="6204" width="2.7109375" style="240" customWidth="1"/>
    <col min="6205" max="6205" width="3.28515625" style="240" customWidth="1"/>
    <col min="6206" max="6219" width="2.7109375" style="240" customWidth="1"/>
    <col min="6220" max="6220" width="15.140625" style="240" customWidth="1"/>
    <col min="6221" max="6221" width="12.5703125" style="240" customWidth="1"/>
    <col min="6222" max="6222" width="12.85546875" style="240" customWidth="1"/>
    <col min="6223" max="6224" width="13" style="240" customWidth="1"/>
    <col min="6225" max="6225" width="13.85546875" style="240" customWidth="1"/>
    <col min="6226" max="6226" width="14.5703125" style="240" customWidth="1"/>
    <col min="6227" max="6229" width="14.7109375" style="240" customWidth="1"/>
    <col min="6230" max="6230" width="13.7109375" style="240" customWidth="1"/>
    <col min="6231" max="6231" width="14.7109375" style="240" customWidth="1"/>
    <col min="6232" max="6232" width="18.140625" style="240" customWidth="1"/>
    <col min="6233" max="6401" width="11.42578125" style="240"/>
    <col min="6402" max="6402" width="4.42578125" style="240" customWidth="1"/>
    <col min="6403" max="6403" width="15.28515625" style="240" customWidth="1"/>
    <col min="6404" max="6404" width="16.85546875" style="240" customWidth="1"/>
    <col min="6405" max="6405" width="27.42578125" style="240" customWidth="1"/>
    <col min="6406" max="6406" width="16.5703125" style="240" customWidth="1"/>
    <col min="6407" max="6407" width="13.42578125" style="240" customWidth="1"/>
    <col min="6408" max="6408" width="13.7109375" style="240" customWidth="1"/>
    <col min="6409" max="6409" width="17.7109375" style="240" customWidth="1"/>
    <col min="6410" max="6410" width="14.5703125" style="240" customWidth="1"/>
    <col min="6411" max="6411" width="14" style="240" customWidth="1"/>
    <col min="6412" max="6412" width="13.85546875" style="240" customWidth="1"/>
    <col min="6413" max="6413" width="19" style="240" customWidth="1"/>
    <col min="6414" max="6414" width="17.42578125" style="240" customWidth="1"/>
    <col min="6415" max="6415" width="19.140625" style="240" customWidth="1"/>
    <col min="6416" max="6416" width="16.85546875" style="240" customWidth="1"/>
    <col min="6417" max="6418" width="13.5703125" style="240" customWidth="1"/>
    <col min="6419" max="6420" width="13" style="240" customWidth="1"/>
    <col min="6421" max="6421" width="13.140625" style="240" customWidth="1"/>
    <col min="6422" max="6422" width="13.85546875" style="240" customWidth="1"/>
    <col min="6423" max="6423" width="13.140625" style="240" customWidth="1"/>
    <col min="6424" max="6429" width="12.7109375" style="240" customWidth="1"/>
    <col min="6430" max="6430" width="15.140625" style="240" customWidth="1"/>
    <col min="6431" max="6431" width="12.85546875" style="240" customWidth="1"/>
    <col min="6432" max="6432" width="12.7109375" style="240" customWidth="1"/>
    <col min="6433" max="6433" width="13.85546875" style="240" customWidth="1"/>
    <col min="6434" max="6434" width="13.42578125" style="240" customWidth="1"/>
    <col min="6435" max="6435" width="15.28515625" style="240" customWidth="1"/>
    <col min="6436" max="6436" width="12.42578125" style="240" customWidth="1"/>
    <col min="6437" max="6437" width="9.5703125" style="240" customWidth="1"/>
    <col min="6438" max="6438" width="13.28515625" style="240" customWidth="1"/>
    <col min="6439" max="6439" width="12.7109375" style="240" customWidth="1"/>
    <col min="6440" max="6441" width="12.85546875" style="240" customWidth="1"/>
    <col min="6442" max="6442" width="13.42578125" style="240" customWidth="1"/>
    <col min="6443" max="6444" width="12.85546875" style="240" customWidth="1"/>
    <col min="6445" max="6460" width="2.7109375" style="240" customWidth="1"/>
    <col min="6461" max="6461" width="3.28515625" style="240" customWidth="1"/>
    <col min="6462" max="6475" width="2.7109375" style="240" customWidth="1"/>
    <col min="6476" max="6476" width="15.140625" style="240" customWidth="1"/>
    <col min="6477" max="6477" width="12.5703125" style="240" customWidth="1"/>
    <col min="6478" max="6478" width="12.85546875" style="240" customWidth="1"/>
    <col min="6479" max="6480" width="13" style="240" customWidth="1"/>
    <col min="6481" max="6481" width="13.85546875" style="240" customWidth="1"/>
    <col min="6482" max="6482" width="14.5703125" style="240" customWidth="1"/>
    <col min="6483" max="6485" width="14.7109375" style="240" customWidth="1"/>
    <col min="6486" max="6486" width="13.7109375" style="240" customWidth="1"/>
    <col min="6487" max="6487" width="14.7109375" style="240" customWidth="1"/>
    <col min="6488" max="6488" width="18.140625" style="240" customWidth="1"/>
    <col min="6489" max="6657" width="11.42578125" style="240"/>
    <col min="6658" max="6658" width="4.42578125" style="240" customWidth="1"/>
    <col min="6659" max="6659" width="15.28515625" style="240" customWidth="1"/>
    <col min="6660" max="6660" width="16.85546875" style="240" customWidth="1"/>
    <col min="6661" max="6661" width="27.42578125" style="240" customWidth="1"/>
    <col min="6662" max="6662" width="16.5703125" style="240" customWidth="1"/>
    <col min="6663" max="6663" width="13.42578125" style="240" customWidth="1"/>
    <col min="6664" max="6664" width="13.7109375" style="240" customWidth="1"/>
    <col min="6665" max="6665" width="17.7109375" style="240" customWidth="1"/>
    <col min="6666" max="6666" width="14.5703125" style="240" customWidth="1"/>
    <col min="6667" max="6667" width="14" style="240" customWidth="1"/>
    <col min="6668" max="6668" width="13.85546875" style="240" customWidth="1"/>
    <col min="6669" max="6669" width="19" style="240" customWidth="1"/>
    <col min="6670" max="6670" width="17.42578125" style="240" customWidth="1"/>
    <col min="6671" max="6671" width="19.140625" style="240" customWidth="1"/>
    <col min="6672" max="6672" width="16.85546875" style="240" customWidth="1"/>
    <col min="6673" max="6674" width="13.5703125" style="240" customWidth="1"/>
    <col min="6675" max="6676" width="13" style="240" customWidth="1"/>
    <col min="6677" max="6677" width="13.140625" style="240" customWidth="1"/>
    <col min="6678" max="6678" width="13.85546875" style="240" customWidth="1"/>
    <col min="6679" max="6679" width="13.140625" style="240" customWidth="1"/>
    <col min="6680" max="6685" width="12.7109375" style="240" customWidth="1"/>
    <col min="6686" max="6686" width="15.140625" style="240" customWidth="1"/>
    <col min="6687" max="6687" width="12.85546875" style="240" customWidth="1"/>
    <col min="6688" max="6688" width="12.7109375" style="240" customWidth="1"/>
    <col min="6689" max="6689" width="13.85546875" style="240" customWidth="1"/>
    <col min="6690" max="6690" width="13.42578125" style="240" customWidth="1"/>
    <col min="6691" max="6691" width="15.28515625" style="240" customWidth="1"/>
    <col min="6692" max="6692" width="12.42578125" style="240" customWidth="1"/>
    <col min="6693" max="6693" width="9.5703125" style="240" customWidth="1"/>
    <col min="6694" max="6694" width="13.28515625" style="240" customWidth="1"/>
    <col min="6695" max="6695" width="12.7109375" style="240" customWidth="1"/>
    <col min="6696" max="6697" width="12.85546875" style="240" customWidth="1"/>
    <col min="6698" max="6698" width="13.42578125" style="240" customWidth="1"/>
    <col min="6699" max="6700" width="12.85546875" style="240" customWidth="1"/>
    <col min="6701" max="6716" width="2.7109375" style="240" customWidth="1"/>
    <col min="6717" max="6717" width="3.28515625" style="240" customWidth="1"/>
    <col min="6718" max="6731" width="2.7109375" style="240" customWidth="1"/>
    <col min="6732" max="6732" width="15.140625" style="240" customWidth="1"/>
    <col min="6733" max="6733" width="12.5703125" style="240" customWidth="1"/>
    <col min="6734" max="6734" width="12.85546875" style="240" customWidth="1"/>
    <col min="6735" max="6736" width="13" style="240" customWidth="1"/>
    <col min="6737" max="6737" width="13.85546875" style="240" customWidth="1"/>
    <col min="6738" max="6738" width="14.5703125" style="240" customWidth="1"/>
    <col min="6739" max="6741" width="14.7109375" style="240" customWidth="1"/>
    <col min="6742" max="6742" width="13.7109375" style="240" customWidth="1"/>
    <col min="6743" max="6743" width="14.7109375" style="240" customWidth="1"/>
    <col min="6744" max="6744" width="18.140625" style="240" customWidth="1"/>
    <col min="6745" max="6913" width="11.42578125" style="240"/>
    <col min="6914" max="6914" width="4.42578125" style="240" customWidth="1"/>
    <col min="6915" max="6915" width="15.28515625" style="240" customWidth="1"/>
    <col min="6916" max="6916" width="16.85546875" style="240" customWidth="1"/>
    <col min="6917" max="6917" width="27.42578125" style="240" customWidth="1"/>
    <col min="6918" max="6918" width="16.5703125" style="240" customWidth="1"/>
    <col min="6919" max="6919" width="13.42578125" style="240" customWidth="1"/>
    <col min="6920" max="6920" width="13.7109375" style="240" customWidth="1"/>
    <col min="6921" max="6921" width="17.7109375" style="240" customWidth="1"/>
    <col min="6922" max="6922" width="14.5703125" style="240" customWidth="1"/>
    <col min="6923" max="6923" width="14" style="240" customWidth="1"/>
    <col min="6924" max="6924" width="13.85546875" style="240" customWidth="1"/>
    <col min="6925" max="6925" width="19" style="240" customWidth="1"/>
    <col min="6926" max="6926" width="17.42578125" style="240" customWidth="1"/>
    <col min="6927" max="6927" width="19.140625" style="240" customWidth="1"/>
    <col min="6928" max="6928" width="16.85546875" style="240" customWidth="1"/>
    <col min="6929" max="6930" width="13.5703125" style="240" customWidth="1"/>
    <col min="6931" max="6932" width="13" style="240" customWidth="1"/>
    <col min="6933" max="6933" width="13.140625" style="240" customWidth="1"/>
    <col min="6934" max="6934" width="13.85546875" style="240" customWidth="1"/>
    <col min="6935" max="6935" width="13.140625" style="240" customWidth="1"/>
    <col min="6936" max="6941" width="12.7109375" style="240" customWidth="1"/>
    <col min="6942" max="6942" width="15.140625" style="240" customWidth="1"/>
    <col min="6943" max="6943" width="12.85546875" style="240" customWidth="1"/>
    <col min="6944" max="6944" width="12.7109375" style="240" customWidth="1"/>
    <col min="6945" max="6945" width="13.85546875" style="240" customWidth="1"/>
    <col min="6946" max="6946" width="13.42578125" style="240" customWidth="1"/>
    <col min="6947" max="6947" width="15.28515625" style="240" customWidth="1"/>
    <col min="6948" max="6948" width="12.42578125" style="240" customWidth="1"/>
    <col min="6949" max="6949" width="9.5703125" style="240" customWidth="1"/>
    <col min="6950" max="6950" width="13.28515625" style="240" customWidth="1"/>
    <col min="6951" max="6951" width="12.7109375" style="240" customWidth="1"/>
    <col min="6952" max="6953" width="12.85546875" style="240" customWidth="1"/>
    <col min="6954" max="6954" width="13.42578125" style="240" customWidth="1"/>
    <col min="6955" max="6956" width="12.85546875" style="240" customWidth="1"/>
    <col min="6957" max="6972" width="2.7109375" style="240" customWidth="1"/>
    <col min="6973" max="6973" width="3.28515625" style="240" customWidth="1"/>
    <col min="6974" max="6987" width="2.7109375" style="240" customWidth="1"/>
    <col min="6988" max="6988" width="15.140625" style="240" customWidth="1"/>
    <col min="6989" max="6989" width="12.5703125" style="240" customWidth="1"/>
    <col min="6990" max="6990" width="12.85546875" style="240" customWidth="1"/>
    <col min="6991" max="6992" width="13" style="240" customWidth="1"/>
    <col min="6993" max="6993" width="13.85546875" style="240" customWidth="1"/>
    <col min="6994" max="6994" width="14.5703125" style="240" customWidth="1"/>
    <col min="6995" max="6997" width="14.7109375" style="240" customWidth="1"/>
    <col min="6998" max="6998" width="13.7109375" style="240" customWidth="1"/>
    <col min="6999" max="6999" width="14.7109375" style="240" customWidth="1"/>
    <col min="7000" max="7000" width="18.140625" style="240" customWidth="1"/>
    <col min="7001" max="7169" width="11.42578125" style="240"/>
    <col min="7170" max="7170" width="4.42578125" style="240" customWidth="1"/>
    <col min="7171" max="7171" width="15.28515625" style="240" customWidth="1"/>
    <col min="7172" max="7172" width="16.85546875" style="240" customWidth="1"/>
    <col min="7173" max="7173" width="27.42578125" style="240" customWidth="1"/>
    <col min="7174" max="7174" width="16.5703125" style="240" customWidth="1"/>
    <col min="7175" max="7175" width="13.42578125" style="240" customWidth="1"/>
    <col min="7176" max="7176" width="13.7109375" style="240" customWidth="1"/>
    <col min="7177" max="7177" width="17.7109375" style="240" customWidth="1"/>
    <col min="7178" max="7178" width="14.5703125" style="240" customWidth="1"/>
    <col min="7179" max="7179" width="14" style="240" customWidth="1"/>
    <col min="7180" max="7180" width="13.85546875" style="240" customWidth="1"/>
    <col min="7181" max="7181" width="19" style="240" customWidth="1"/>
    <col min="7182" max="7182" width="17.42578125" style="240" customWidth="1"/>
    <col min="7183" max="7183" width="19.140625" style="240" customWidth="1"/>
    <col min="7184" max="7184" width="16.85546875" style="240" customWidth="1"/>
    <col min="7185" max="7186" width="13.5703125" style="240" customWidth="1"/>
    <col min="7187" max="7188" width="13" style="240" customWidth="1"/>
    <col min="7189" max="7189" width="13.140625" style="240" customWidth="1"/>
    <col min="7190" max="7190" width="13.85546875" style="240" customWidth="1"/>
    <col min="7191" max="7191" width="13.140625" style="240" customWidth="1"/>
    <col min="7192" max="7197" width="12.7109375" style="240" customWidth="1"/>
    <col min="7198" max="7198" width="15.140625" style="240" customWidth="1"/>
    <col min="7199" max="7199" width="12.85546875" style="240" customWidth="1"/>
    <col min="7200" max="7200" width="12.7109375" style="240" customWidth="1"/>
    <col min="7201" max="7201" width="13.85546875" style="240" customWidth="1"/>
    <col min="7202" max="7202" width="13.42578125" style="240" customWidth="1"/>
    <col min="7203" max="7203" width="15.28515625" style="240" customWidth="1"/>
    <col min="7204" max="7204" width="12.42578125" style="240" customWidth="1"/>
    <col min="7205" max="7205" width="9.5703125" style="240" customWidth="1"/>
    <col min="7206" max="7206" width="13.28515625" style="240" customWidth="1"/>
    <col min="7207" max="7207" width="12.7109375" style="240" customWidth="1"/>
    <col min="7208" max="7209" width="12.85546875" style="240" customWidth="1"/>
    <col min="7210" max="7210" width="13.42578125" style="240" customWidth="1"/>
    <col min="7211" max="7212" width="12.85546875" style="240" customWidth="1"/>
    <col min="7213" max="7228" width="2.7109375" style="240" customWidth="1"/>
    <col min="7229" max="7229" width="3.28515625" style="240" customWidth="1"/>
    <col min="7230" max="7243" width="2.7109375" style="240" customWidth="1"/>
    <col min="7244" max="7244" width="15.140625" style="240" customWidth="1"/>
    <col min="7245" max="7245" width="12.5703125" style="240" customWidth="1"/>
    <col min="7246" max="7246" width="12.85546875" style="240" customWidth="1"/>
    <col min="7247" max="7248" width="13" style="240" customWidth="1"/>
    <col min="7249" max="7249" width="13.85546875" style="240" customWidth="1"/>
    <col min="7250" max="7250" width="14.5703125" style="240" customWidth="1"/>
    <col min="7251" max="7253" width="14.7109375" style="240" customWidth="1"/>
    <col min="7254" max="7254" width="13.7109375" style="240" customWidth="1"/>
    <col min="7255" max="7255" width="14.7109375" style="240" customWidth="1"/>
    <col min="7256" max="7256" width="18.140625" style="240" customWidth="1"/>
    <col min="7257" max="7425" width="11.42578125" style="240"/>
    <col min="7426" max="7426" width="4.42578125" style="240" customWidth="1"/>
    <col min="7427" max="7427" width="15.28515625" style="240" customWidth="1"/>
    <col min="7428" max="7428" width="16.85546875" style="240" customWidth="1"/>
    <col min="7429" max="7429" width="27.42578125" style="240" customWidth="1"/>
    <col min="7430" max="7430" width="16.5703125" style="240" customWidth="1"/>
    <col min="7431" max="7431" width="13.42578125" style="240" customWidth="1"/>
    <col min="7432" max="7432" width="13.7109375" style="240" customWidth="1"/>
    <col min="7433" max="7433" width="17.7109375" style="240" customWidth="1"/>
    <col min="7434" max="7434" width="14.5703125" style="240" customWidth="1"/>
    <col min="7435" max="7435" width="14" style="240" customWidth="1"/>
    <col min="7436" max="7436" width="13.85546875" style="240" customWidth="1"/>
    <col min="7437" max="7437" width="19" style="240" customWidth="1"/>
    <col min="7438" max="7438" width="17.42578125" style="240" customWidth="1"/>
    <col min="7439" max="7439" width="19.140625" style="240" customWidth="1"/>
    <col min="7440" max="7440" width="16.85546875" style="240" customWidth="1"/>
    <col min="7441" max="7442" width="13.5703125" style="240" customWidth="1"/>
    <col min="7443" max="7444" width="13" style="240" customWidth="1"/>
    <col min="7445" max="7445" width="13.140625" style="240" customWidth="1"/>
    <col min="7446" max="7446" width="13.85546875" style="240" customWidth="1"/>
    <col min="7447" max="7447" width="13.140625" style="240" customWidth="1"/>
    <col min="7448" max="7453" width="12.7109375" style="240" customWidth="1"/>
    <col min="7454" max="7454" width="15.140625" style="240" customWidth="1"/>
    <col min="7455" max="7455" width="12.85546875" style="240" customWidth="1"/>
    <col min="7456" max="7456" width="12.7109375" style="240" customWidth="1"/>
    <col min="7457" max="7457" width="13.85546875" style="240" customWidth="1"/>
    <col min="7458" max="7458" width="13.42578125" style="240" customWidth="1"/>
    <col min="7459" max="7459" width="15.28515625" style="240" customWidth="1"/>
    <col min="7460" max="7460" width="12.42578125" style="240" customWidth="1"/>
    <col min="7461" max="7461" width="9.5703125" style="240" customWidth="1"/>
    <col min="7462" max="7462" width="13.28515625" style="240" customWidth="1"/>
    <col min="7463" max="7463" width="12.7109375" style="240" customWidth="1"/>
    <col min="7464" max="7465" width="12.85546875" style="240" customWidth="1"/>
    <col min="7466" max="7466" width="13.42578125" style="240" customWidth="1"/>
    <col min="7467" max="7468" width="12.85546875" style="240" customWidth="1"/>
    <col min="7469" max="7484" width="2.7109375" style="240" customWidth="1"/>
    <col min="7485" max="7485" width="3.28515625" style="240" customWidth="1"/>
    <col min="7486" max="7499" width="2.7109375" style="240" customWidth="1"/>
    <col min="7500" max="7500" width="15.140625" style="240" customWidth="1"/>
    <col min="7501" max="7501" width="12.5703125" style="240" customWidth="1"/>
    <col min="7502" max="7502" width="12.85546875" style="240" customWidth="1"/>
    <col min="7503" max="7504" width="13" style="240" customWidth="1"/>
    <col min="7505" max="7505" width="13.85546875" style="240" customWidth="1"/>
    <col min="7506" max="7506" width="14.5703125" style="240" customWidth="1"/>
    <col min="7507" max="7509" width="14.7109375" style="240" customWidth="1"/>
    <col min="7510" max="7510" width="13.7109375" style="240" customWidth="1"/>
    <col min="7511" max="7511" width="14.7109375" style="240" customWidth="1"/>
    <col min="7512" max="7512" width="18.140625" style="240" customWidth="1"/>
    <col min="7513" max="7681" width="11.42578125" style="240"/>
    <col min="7682" max="7682" width="4.42578125" style="240" customWidth="1"/>
    <col min="7683" max="7683" width="15.28515625" style="240" customWidth="1"/>
    <col min="7684" max="7684" width="16.85546875" style="240" customWidth="1"/>
    <col min="7685" max="7685" width="27.42578125" style="240" customWidth="1"/>
    <col min="7686" max="7686" width="16.5703125" style="240" customWidth="1"/>
    <col min="7687" max="7687" width="13.42578125" style="240" customWidth="1"/>
    <col min="7688" max="7688" width="13.7109375" style="240" customWidth="1"/>
    <col min="7689" max="7689" width="17.7109375" style="240" customWidth="1"/>
    <col min="7690" max="7690" width="14.5703125" style="240" customWidth="1"/>
    <col min="7691" max="7691" width="14" style="240" customWidth="1"/>
    <col min="7692" max="7692" width="13.85546875" style="240" customWidth="1"/>
    <col min="7693" max="7693" width="19" style="240" customWidth="1"/>
    <col min="7694" max="7694" width="17.42578125" style="240" customWidth="1"/>
    <col min="7695" max="7695" width="19.140625" style="240" customWidth="1"/>
    <col min="7696" max="7696" width="16.85546875" style="240" customWidth="1"/>
    <col min="7697" max="7698" width="13.5703125" style="240" customWidth="1"/>
    <col min="7699" max="7700" width="13" style="240" customWidth="1"/>
    <col min="7701" max="7701" width="13.140625" style="240" customWidth="1"/>
    <col min="7702" max="7702" width="13.85546875" style="240" customWidth="1"/>
    <col min="7703" max="7703" width="13.140625" style="240" customWidth="1"/>
    <col min="7704" max="7709" width="12.7109375" style="240" customWidth="1"/>
    <col min="7710" max="7710" width="15.140625" style="240" customWidth="1"/>
    <col min="7711" max="7711" width="12.85546875" style="240" customWidth="1"/>
    <col min="7712" max="7712" width="12.7109375" style="240" customWidth="1"/>
    <col min="7713" max="7713" width="13.85546875" style="240" customWidth="1"/>
    <col min="7714" max="7714" width="13.42578125" style="240" customWidth="1"/>
    <col min="7715" max="7715" width="15.28515625" style="240" customWidth="1"/>
    <col min="7716" max="7716" width="12.42578125" style="240" customWidth="1"/>
    <col min="7717" max="7717" width="9.5703125" style="240" customWidth="1"/>
    <col min="7718" max="7718" width="13.28515625" style="240" customWidth="1"/>
    <col min="7719" max="7719" width="12.7109375" style="240" customWidth="1"/>
    <col min="7720" max="7721" width="12.85546875" style="240" customWidth="1"/>
    <col min="7722" max="7722" width="13.42578125" style="240" customWidth="1"/>
    <col min="7723" max="7724" width="12.85546875" style="240" customWidth="1"/>
    <col min="7725" max="7740" width="2.7109375" style="240" customWidth="1"/>
    <col min="7741" max="7741" width="3.28515625" style="240" customWidth="1"/>
    <col min="7742" max="7755" width="2.7109375" style="240" customWidth="1"/>
    <col min="7756" max="7756" width="15.140625" style="240" customWidth="1"/>
    <col min="7757" max="7757" width="12.5703125" style="240" customWidth="1"/>
    <col min="7758" max="7758" width="12.85546875" style="240" customWidth="1"/>
    <col min="7759" max="7760" width="13" style="240" customWidth="1"/>
    <col min="7761" max="7761" width="13.85546875" style="240" customWidth="1"/>
    <col min="7762" max="7762" width="14.5703125" style="240" customWidth="1"/>
    <col min="7763" max="7765" width="14.7109375" style="240" customWidth="1"/>
    <col min="7766" max="7766" width="13.7109375" style="240" customWidth="1"/>
    <col min="7767" max="7767" width="14.7109375" style="240" customWidth="1"/>
    <col min="7768" max="7768" width="18.140625" style="240" customWidth="1"/>
    <col min="7769" max="7937" width="11.42578125" style="240"/>
    <col min="7938" max="7938" width="4.42578125" style="240" customWidth="1"/>
    <col min="7939" max="7939" width="15.28515625" style="240" customWidth="1"/>
    <col min="7940" max="7940" width="16.85546875" style="240" customWidth="1"/>
    <col min="7941" max="7941" width="27.42578125" style="240" customWidth="1"/>
    <col min="7942" max="7942" width="16.5703125" style="240" customWidth="1"/>
    <col min="7943" max="7943" width="13.42578125" style="240" customWidth="1"/>
    <col min="7944" max="7944" width="13.7109375" style="240" customWidth="1"/>
    <col min="7945" max="7945" width="17.7109375" style="240" customWidth="1"/>
    <col min="7946" max="7946" width="14.5703125" style="240" customWidth="1"/>
    <col min="7947" max="7947" width="14" style="240" customWidth="1"/>
    <col min="7948" max="7948" width="13.85546875" style="240" customWidth="1"/>
    <col min="7949" max="7949" width="19" style="240" customWidth="1"/>
    <col min="7950" max="7950" width="17.42578125" style="240" customWidth="1"/>
    <col min="7951" max="7951" width="19.140625" style="240" customWidth="1"/>
    <col min="7952" max="7952" width="16.85546875" style="240" customWidth="1"/>
    <col min="7953" max="7954" width="13.5703125" style="240" customWidth="1"/>
    <col min="7955" max="7956" width="13" style="240" customWidth="1"/>
    <col min="7957" max="7957" width="13.140625" style="240" customWidth="1"/>
    <col min="7958" max="7958" width="13.85546875" style="240" customWidth="1"/>
    <col min="7959" max="7959" width="13.140625" style="240" customWidth="1"/>
    <col min="7960" max="7965" width="12.7109375" style="240" customWidth="1"/>
    <col min="7966" max="7966" width="15.140625" style="240" customWidth="1"/>
    <col min="7967" max="7967" width="12.85546875" style="240" customWidth="1"/>
    <col min="7968" max="7968" width="12.7109375" style="240" customWidth="1"/>
    <col min="7969" max="7969" width="13.85546875" style="240" customWidth="1"/>
    <col min="7970" max="7970" width="13.42578125" style="240" customWidth="1"/>
    <col min="7971" max="7971" width="15.28515625" style="240" customWidth="1"/>
    <col min="7972" max="7972" width="12.42578125" style="240" customWidth="1"/>
    <col min="7973" max="7973" width="9.5703125" style="240" customWidth="1"/>
    <col min="7974" max="7974" width="13.28515625" style="240" customWidth="1"/>
    <col min="7975" max="7975" width="12.7109375" style="240" customWidth="1"/>
    <col min="7976" max="7977" width="12.85546875" style="240" customWidth="1"/>
    <col min="7978" max="7978" width="13.42578125" style="240" customWidth="1"/>
    <col min="7979" max="7980" width="12.85546875" style="240" customWidth="1"/>
    <col min="7981" max="7996" width="2.7109375" style="240" customWidth="1"/>
    <col min="7997" max="7997" width="3.28515625" style="240" customWidth="1"/>
    <col min="7998" max="8011" width="2.7109375" style="240" customWidth="1"/>
    <col min="8012" max="8012" width="15.140625" style="240" customWidth="1"/>
    <col min="8013" max="8013" width="12.5703125" style="240" customWidth="1"/>
    <col min="8014" max="8014" width="12.85546875" style="240" customWidth="1"/>
    <col min="8015" max="8016" width="13" style="240" customWidth="1"/>
    <col min="8017" max="8017" width="13.85546875" style="240" customWidth="1"/>
    <col min="8018" max="8018" width="14.5703125" style="240" customWidth="1"/>
    <col min="8019" max="8021" width="14.7109375" style="240" customWidth="1"/>
    <col min="8022" max="8022" width="13.7109375" style="240" customWidth="1"/>
    <col min="8023" max="8023" width="14.7109375" style="240" customWidth="1"/>
    <col min="8024" max="8024" width="18.140625" style="240" customWidth="1"/>
    <col min="8025" max="8193" width="11.42578125" style="240"/>
    <col min="8194" max="8194" width="4.42578125" style="240" customWidth="1"/>
    <col min="8195" max="8195" width="15.28515625" style="240" customWidth="1"/>
    <col min="8196" max="8196" width="16.85546875" style="240" customWidth="1"/>
    <col min="8197" max="8197" width="27.42578125" style="240" customWidth="1"/>
    <col min="8198" max="8198" width="16.5703125" style="240" customWidth="1"/>
    <col min="8199" max="8199" width="13.42578125" style="240" customWidth="1"/>
    <col min="8200" max="8200" width="13.7109375" style="240" customWidth="1"/>
    <col min="8201" max="8201" width="17.7109375" style="240" customWidth="1"/>
    <col min="8202" max="8202" width="14.5703125" style="240" customWidth="1"/>
    <col min="8203" max="8203" width="14" style="240" customWidth="1"/>
    <col min="8204" max="8204" width="13.85546875" style="240" customWidth="1"/>
    <col min="8205" max="8205" width="19" style="240" customWidth="1"/>
    <col min="8206" max="8206" width="17.42578125" style="240" customWidth="1"/>
    <col min="8207" max="8207" width="19.140625" style="240" customWidth="1"/>
    <col min="8208" max="8208" width="16.85546875" style="240" customWidth="1"/>
    <col min="8209" max="8210" width="13.5703125" style="240" customWidth="1"/>
    <col min="8211" max="8212" width="13" style="240" customWidth="1"/>
    <col min="8213" max="8213" width="13.140625" style="240" customWidth="1"/>
    <col min="8214" max="8214" width="13.85546875" style="240" customWidth="1"/>
    <col min="8215" max="8215" width="13.140625" style="240" customWidth="1"/>
    <col min="8216" max="8221" width="12.7109375" style="240" customWidth="1"/>
    <col min="8222" max="8222" width="15.140625" style="240" customWidth="1"/>
    <col min="8223" max="8223" width="12.85546875" style="240" customWidth="1"/>
    <col min="8224" max="8224" width="12.7109375" style="240" customWidth="1"/>
    <col min="8225" max="8225" width="13.85546875" style="240" customWidth="1"/>
    <col min="8226" max="8226" width="13.42578125" style="240" customWidth="1"/>
    <col min="8227" max="8227" width="15.28515625" style="240" customWidth="1"/>
    <col min="8228" max="8228" width="12.42578125" style="240" customWidth="1"/>
    <col min="8229" max="8229" width="9.5703125" style="240" customWidth="1"/>
    <col min="8230" max="8230" width="13.28515625" style="240" customWidth="1"/>
    <col min="8231" max="8231" width="12.7109375" style="240" customWidth="1"/>
    <col min="8232" max="8233" width="12.85546875" style="240" customWidth="1"/>
    <col min="8234" max="8234" width="13.42578125" style="240" customWidth="1"/>
    <col min="8235" max="8236" width="12.85546875" style="240" customWidth="1"/>
    <col min="8237" max="8252" width="2.7109375" style="240" customWidth="1"/>
    <col min="8253" max="8253" width="3.28515625" style="240" customWidth="1"/>
    <col min="8254" max="8267" width="2.7109375" style="240" customWidth="1"/>
    <col min="8268" max="8268" width="15.140625" style="240" customWidth="1"/>
    <col min="8269" max="8269" width="12.5703125" style="240" customWidth="1"/>
    <col min="8270" max="8270" width="12.85546875" style="240" customWidth="1"/>
    <col min="8271" max="8272" width="13" style="240" customWidth="1"/>
    <col min="8273" max="8273" width="13.85546875" style="240" customWidth="1"/>
    <col min="8274" max="8274" width="14.5703125" style="240" customWidth="1"/>
    <col min="8275" max="8277" width="14.7109375" style="240" customWidth="1"/>
    <col min="8278" max="8278" width="13.7109375" style="240" customWidth="1"/>
    <col min="8279" max="8279" width="14.7109375" style="240" customWidth="1"/>
    <col min="8280" max="8280" width="18.140625" style="240" customWidth="1"/>
    <col min="8281" max="8449" width="11.42578125" style="240"/>
    <col min="8450" max="8450" width="4.42578125" style="240" customWidth="1"/>
    <col min="8451" max="8451" width="15.28515625" style="240" customWidth="1"/>
    <col min="8452" max="8452" width="16.85546875" style="240" customWidth="1"/>
    <col min="8453" max="8453" width="27.42578125" style="240" customWidth="1"/>
    <col min="8454" max="8454" width="16.5703125" style="240" customWidth="1"/>
    <col min="8455" max="8455" width="13.42578125" style="240" customWidth="1"/>
    <col min="8456" max="8456" width="13.7109375" style="240" customWidth="1"/>
    <col min="8457" max="8457" width="17.7109375" style="240" customWidth="1"/>
    <col min="8458" max="8458" width="14.5703125" style="240" customWidth="1"/>
    <col min="8459" max="8459" width="14" style="240" customWidth="1"/>
    <col min="8460" max="8460" width="13.85546875" style="240" customWidth="1"/>
    <col min="8461" max="8461" width="19" style="240" customWidth="1"/>
    <col min="8462" max="8462" width="17.42578125" style="240" customWidth="1"/>
    <col min="8463" max="8463" width="19.140625" style="240" customWidth="1"/>
    <col min="8464" max="8464" width="16.85546875" style="240" customWidth="1"/>
    <col min="8465" max="8466" width="13.5703125" style="240" customWidth="1"/>
    <col min="8467" max="8468" width="13" style="240" customWidth="1"/>
    <col min="8469" max="8469" width="13.140625" style="240" customWidth="1"/>
    <col min="8470" max="8470" width="13.85546875" style="240" customWidth="1"/>
    <col min="8471" max="8471" width="13.140625" style="240" customWidth="1"/>
    <col min="8472" max="8477" width="12.7109375" style="240" customWidth="1"/>
    <col min="8478" max="8478" width="15.140625" style="240" customWidth="1"/>
    <col min="8479" max="8479" width="12.85546875" style="240" customWidth="1"/>
    <col min="8480" max="8480" width="12.7109375" style="240" customWidth="1"/>
    <col min="8481" max="8481" width="13.85546875" style="240" customWidth="1"/>
    <col min="8482" max="8482" width="13.42578125" style="240" customWidth="1"/>
    <col min="8483" max="8483" width="15.28515625" style="240" customWidth="1"/>
    <col min="8484" max="8484" width="12.42578125" style="240" customWidth="1"/>
    <col min="8485" max="8485" width="9.5703125" style="240" customWidth="1"/>
    <col min="8486" max="8486" width="13.28515625" style="240" customWidth="1"/>
    <col min="8487" max="8487" width="12.7109375" style="240" customWidth="1"/>
    <col min="8488" max="8489" width="12.85546875" style="240" customWidth="1"/>
    <col min="8490" max="8490" width="13.42578125" style="240" customWidth="1"/>
    <col min="8491" max="8492" width="12.85546875" style="240" customWidth="1"/>
    <col min="8493" max="8508" width="2.7109375" style="240" customWidth="1"/>
    <col min="8509" max="8509" width="3.28515625" style="240" customWidth="1"/>
    <col min="8510" max="8523" width="2.7109375" style="240" customWidth="1"/>
    <col min="8524" max="8524" width="15.140625" style="240" customWidth="1"/>
    <col min="8525" max="8525" width="12.5703125" style="240" customWidth="1"/>
    <col min="8526" max="8526" width="12.85546875" style="240" customWidth="1"/>
    <col min="8527" max="8528" width="13" style="240" customWidth="1"/>
    <col min="8529" max="8529" width="13.85546875" style="240" customWidth="1"/>
    <col min="8530" max="8530" width="14.5703125" style="240" customWidth="1"/>
    <col min="8531" max="8533" width="14.7109375" style="240" customWidth="1"/>
    <col min="8534" max="8534" width="13.7109375" style="240" customWidth="1"/>
    <col min="8535" max="8535" width="14.7109375" style="240" customWidth="1"/>
    <col min="8536" max="8536" width="18.140625" style="240" customWidth="1"/>
    <col min="8537" max="8705" width="11.42578125" style="240"/>
    <col min="8706" max="8706" width="4.42578125" style="240" customWidth="1"/>
    <col min="8707" max="8707" width="15.28515625" style="240" customWidth="1"/>
    <col min="8708" max="8708" width="16.85546875" style="240" customWidth="1"/>
    <col min="8709" max="8709" width="27.42578125" style="240" customWidth="1"/>
    <col min="8710" max="8710" width="16.5703125" style="240" customWidth="1"/>
    <col min="8711" max="8711" width="13.42578125" style="240" customWidth="1"/>
    <col min="8712" max="8712" width="13.7109375" style="240" customWidth="1"/>
    <col min="8713" max="8713" width="17.7109375" style="240" customWidth="1"/>
    <col min="8714" max="8714" width="14.5703125" style="240" customWidth="1"/>
    <col min="8715" max="8715" width="14" style="240" customWidth="1"/>
    <col min="8716" max="8716" width="13.85546875" style="240" customWidth="1"/>
    <col min="8717" max="8717" width="19" style="240" customWidth="1"/>
    <col min="8718" max="8718" width="17.42578125" style="240" customWidth="1"/>
    <col min="8719" max="8719" width="19.140625" style="240" customWidth="1"/>
    <col min="8720" max="8720" width="16.85546875" style="240" customWidth="1"/>
    <col min="8721" max="8722" width="13.5703125" style="240" customWidth="1"/>
    <col min="8723" max="8724" width="13" style="240" customWidth="1"/>
    <col min="8725" max="8725" width="13.140625" style="240" customWidth="1"/>
    <col min="8726" max="8726" width="13.85546875" style="240" customWidth="1"/>
    <col min="8727" max="8727" width="13.140625" style="240" customWidth="1"/>
    <col min="8728" max="8733" width="12.7109375" style="240" customWidth="1"/>
    <col min="8734" max="8734" width="15.140625" style="240" customWidth="1"/>
    <col min="8735" max="8735" width="12.85546875" style="240" customWidth="1"/>
    <col min="8736" max="8736" width="12.7109375" style="240" customWidth="1"/>
    <col min="8737" max="8737" width="13.85546875" style="240" customWidth="1"/>
    <col min="8738" max="8738" width="13.42578125" style="240" customWidth="1"/>
    <col min="8739" max="8739" width="15.28515625" style="240" customWidth="1"/>
    <col min="8740" max="8740" width="12.42578125" style="240" customWidth="1"/>
    <col min="8741" max="8741" width="9.5703125" style="240" customWidth="1"/>
    <col min="8742" max="8742" width="13.28515625" style="240" customWidth="1"/>
    <col min="8743" max="8743" width="12.7109375" style="240" customWidth="1"/>
    <col min="8744" max="8745" width="12.85546875" style="240" customWidth="1"/>
    <col min="8746" max="8746" width="13.42578125" style="240" customWidth="1"/>
    <col min="8747" max="8748" width="12.85546875" style="240" customWidth="1"/>
    <col min="8749" max="8764" width="2.7109375" style="240" customWidth="1"/>
    <col min="8765" max="8765" width="3.28515625" style="240" customWidth="1"/>
    <col min="8766" max="8779" width="2.7109375" style="240" customWidth="1"/>
    <col min="8780" max="8780" width="15.140625" style="240" customWidth="1"/>
    <col min="8781" max="8781" width="12.5703125" style="240" customWidth="1"/>
    <col min="8782" max="8782" width="12.85546875" style="240" customWidth="1"/>
    <col min="8783" max="8784" width="13" style="240" customWidth="1"/>
    <col min="8785" max="8785" width="13.85546875" style="240" customWidth="1"/>
    <col min="8786" max="8786" width="14.5703125" style="240" customWidth="1"/>
    <col min="8787" max="8789" width="14.7109375" style="240" customWidth="1"/>
    <col min="8790" max="8790" width="13.7109375" style="240" customWidth="1"/>
    <col min="8791" max="8791" width="14.7109375" style="240" customWidth="1"/>
    <col min="8792" max="8792" width="18.140625" style="240" customWidth="1"/>
    <col min="8793" max="8961" width="11.42578125" style="240"/>
    <col min="8962" max="8962" width="4.42578125" style="240" customWidth="1"/>
    <col min="8963" max="8963" width="15.28515625" style="240" customWidth="1"/>
    <col min="8964" max="8964" width="16.85546875" style="240" customWidth="1"/>
    <col min="8965" max="8965" width="27.42578125" style="240" customWidth="1"/>
    <col min="8966" max="8966" width="16.5703125" style="240" customWidth="1"/>
    <col min="8967" max="8967" width="13.42578125" style="240" customWidth="1"/>
    <col min="8968" max="8968" width="13.7109375" style="240" customWidth="1"/>
    <col min="8969" max="8969" width="17.7109375" style="240" customWidth="1"/>
    <col min="8970" max="8970" width="14.5703125" style="240" customWidth="1"/>
    <col min="8971" max="8971" width="14" style="240" customWidth="1"/>
    <col min="8972" max="8972" width="13.85546875" style="240" customWidth="1"/>
    <col min="8973" max="8973" width="19" style="240" customWidth="1"/>
    <col min="8974" max="8974" width="17.42578125" style="240" customWidth="1"/>
    <col min="8975" max="8975" width="19.140625" style="240" customWidth="1"/>
    <col min="8976" max="8976" width="16.85546875" style="240" customWidth="1"/>
    <col min="8977" max="8978" width="13.5703125" style="240" customWidth="1"/>
    <col min="8979" max="8980" width="13" style="240" customWidth="1"/>
    <col min="8981" max="8981" width="13.140625" style="240" customWidth="1"/>
    <col min="8982" max="8982" width="13.85546875" style="240" customWidth="1"/>
    <col min="8983" max="8983" width="13.140625" style="240" customWidth="1"/>
    <col min="8984" max="8989" width="12.7109375" style="240" customWidth="1"/>
    <col min="8990" max="8990" width="15.140625" style="240" customWidth="1"/>
    <col min="8991" max="8991" width="12.85546875" style="240" customWidth="1"/>
    <col min="8992" max="8992" width="12.7109375" style="240" customWidth="1"/>
    <col min="8993" max="8993" width="13.85546875" style="240" customWidth="1"/>
    <col min="8994" max="8994" width="13.42578125" style="240" customWidth="1"/>
    <col min="8995" max="8995" width="15.28515625" style="240" customWidth="1"/>
    <col min="8996" max="8996" width="12.42578125" style="240" customWidth="1"/>
    <col min="8997" max="8997" width="9.5703125" style="240" customWidth="1"/>
    <col min="8998" max="8998" width="13.28515625" style="240" customWidth="1"/>
    <col min="8999" max="8999" width="12.7109375" style="240" customWidth="1"/>
    <col min="9000" max="9001" width="12.85546875" style="240" customWidth="1"/>
    <col min="9002" max="9002" width="13.42578125" style="240" customWidth="1"/>
    <col min="9003" max="9004" width="12.85546875" style="240" customWidth="1"/>
    <col min="9005" max="9020" width="2.7109375" style="240" customWidth="1"/>
    <col min="9021" max="9021" width="3.28515625" style="240" customWidth="1"/>
    <col min="9022" max="9035" width="2.7109375" style="240" customWidth="1"/>
    <col min="9036" max="9036" width="15.140625" style="240" customWidth="1"/>
    <col min="9037" max="9037" width="12.5703125" style="240" customWidth="1"/>
    <col min="9038" max="9038" width="12.85546875" style="240" customWidth="1"/>
    <col min="9039" max="9040" width="13" style="240" customWidth="1"/>
    <col min="9041" max="9041" width="13.85546875" style="240" customWidth="1"/>
    <col min="9042" max="9042" width="14.5703125" style="240" customWidth="1"/>
    <col min="9043" max="9045" width="14.7109375" style="240" customWidth="1"/>
    <col min="9046" max="9046" width="13.7109375" style="240" customWidth="1"/>
    <col min="9047" max="9047" width="14.7109375" style="240" customWidth="1"/>
    <col min="9048" max="9048" width="18.140625" style="240" customWidth="1"/>
    <col min="9049" max="9217" width="11.42578125" style="240"/>
    <col min="9218" max="9218" width="4.42578125" style="240" customWidth="1"/>
    <col min="9219" max="9219" width="15.28515625" style="240" customWidth="1"/>
    <col min="9220" max="9220" width="16.85546875" style="240" customWidth="1"/>
    <col min="9221" max="9221" width="27.42578125" style="240" customWidth="1"/>
    <col min="9222" max="9222" width="16.5703125" style="240" customWidth="1"/>
    <col min="9223" max="9223" width="13.42578125" style="240" customWidth="1"/>
    <col min="9224" max="9224" width="13.7109375" style="240" customWidth="1"/>
    <col min="9225" max="9225" width="17.7109375" style="240" customWidth="1"/>
    <col min="9226" max="9226" width="14.5703125" style="240" customWidth="1"/>
    <col min="9227" max="9227" width="14" style="240" customWidth="1"/>
    <col min="9228" max="9228" width="13.85546875" style="240" customWidth="1"/>
    <col min="9229" max="9229" width="19" style="240" customWidth="1"/>
    <col min="9230" max="9230" width="17.42578125" style="240" customWidth="1"/>
    <col min="9231" max="9231" width="19.140625" style="240" customWidth="1"/>
    <col min="9232" max="9232" width="16.85546875" style="240" customWidth="1"/>
    <col min="9233" max="9234" width="13.5703125" style="240" customWidth="1"/>
    <col min="9235" max="9236" width="13" style="240" customWidth="1"/>
    <col min="9237" max="9237" width="13.140625" style="240" customWidth="1"/>
    <col min="9238" max="9238" width="13.85546875" style="240" customWidth="1"/>
    <col min="9239" max="9239" width="13.140625" style="240" customWidth="1"/>
    <col min="9240" max="9245" width="12.7109375" style="240" customWidth="1"/>
    <col min="9246" max="9246" width="15.140625" style="240" customWidth="1"/>
    <col min="9247" max="9247" width="12.85546875" style="240" customWidth="1"/>
    <col min="9248" max="9248" width="12.7109375" style="240" customWidth="1"/>
    <col min="9249" max="9249" width="13.85546875" style="240" customWidth="1"/>
    <col min="9250" max="9250" width="13.42578125" style="240" customWidth="1"/>
    <col min="9251" max="9251" width="15.28515625" style="240" customWidth="1"/>
    <col min="9252" max="9252" width="12.42578125" style="240" customWidth="1"/>
    <col min="9253" max="9253" width="9.5703125" style="240" customWidth="1"/>
    <col min="9254" max="9254" width="13.28515625" style="240" customWidth="1"/>
    <col min="9255" max="9255" width="12.7109375" style="240" customWidth="1"/>
    <col min="9256" max="9257" width="12.85546875" style="240" customWidth="1"/>
    <col min="9258" max="9258" width="13.42578125" style="240" customWidth="1"/>
    <col min="9259" max="9260" width="12.85546875" style="240" customWidth="1"/>
    <col min="9261" max="9276" width="2.7109375" style="240" customWidth="1"/>
    <col min="9277" max="9277" width="3.28515625" style="240" customWidth="1"/>
    <col min="9278" max="9291" width="2.7109375" style="240" customWidth="1"/>
    <col min="9292" max="9292" width="15.140625" style="240" customWidth="1"/>
    <col min="9293" max="9293" width="12.5703125" style="240" customWidth="1"/>
    <col min="9294" max="9294" width="12.85546875" style="240" customWidth="1"/>
    <col min="9295" max="9296" width="13" style="240" customWidth="1"/>
    <col min="9297" max="9297" width="13.85546875" style="240" customWidth="1"/>
    <col min="9298" max="9298" width="14.5703125" style="240" customWidth="1"/>
    <col min="9299" max="9301" width="14.7109375" style="240" customWidth="1"/>
    <col min="9302" max="9302" width="13.7109375" style="240" customWidth="1"/>
    <col min="9303" max="9303" width="14.7109375" style="240" customWidth="1"/>
    <col min="9304" max="9304" width="18.140625" style="240" customWidth="1"/>
    <col min="9305" max="9473" width="11.42578125" style="240"/>
    <col min="9474" max="9474" width="4.42578125" style="240" customWidth="1"/>
    <col min="9475" max="9475" width="15.28515625" style="240" customWidth="1"/>
    <col min="9476" max="9476" width="16.85546875" style="240" customWidth="1"/>
    <col min="9477" max="9477" width="27.42578125" style="240" customWidth="1"/>
    <col min="9478" max="9478" width="16.5703125" style="240" customWidth="1"/>
    <col min="9479" max="9479" width="13.42578125" style="240" customWidth="1"/>
    <col min="9480" max="9480" width="13.7109375" style="240" customWidth="1"/>
    <col min="9481" max="9481" width="17.7109375" style="240" customWidth="1"/>
    <col min="9482" max="9482" width="14.5703125" style="240" customWidth="1"/>
    <col min="9483" max="9483" width="14" style="240" customWidth="1"/>
    <col min="9484" max="9484" width="13.85546875" style="240" customWidth="1"/>
    <col min="9485" max="9485" width="19" style="240" customWidth="1"/>
    <col min="9486" max="9486" width="17.42578125" style="240" customWidth="1"/>
    <col min="9487" max="9487" width="19.140625" style="240" customWidth="1"/>
    <col min="9488" max="9488" width="16.85546875" style="240" customWidth="1"/>
    <col min="9489" max="9490" width="13.5703125" style="240" customWidth="1"/>
    <col min="9491" max="9492" width="13" style="240" customWidth="1"/>
    <col min="9493" max="9493" width="13.140625" style="240" customWidth="1"/>
    <col min="9494" max="9494" width="13.85546875" style="240" customWidth="1"/>
    <col min="9495" max="9495" width="13.140625" style="240" customWidth="1"/>
    <col min="9496" max="9501" width="12.7109375" style="240" customWidth="1"/>
    <col min="9502" max="9502" width="15.140625" style="240" customWidth="1"/>
    <col min="9503" max="9503" width="12.85546875" style="240" customWidth="1"/>
    <col min="9504" max="9504" width="12.7109375" style="240" customWidth="1"/>
    <col min="9505" max="9505" width="13.85546875" style="240" customWidth="1"/>
    <col min="9506" max="9506" width="13.42578125" style="240" customWidth="1"/>
    <col min="9507" max="9507" width="15.28515625" style="240" customWidth="1"/>
    <col min="9508" max="9508" width="12.42578125" style="240" customWidth="1"/>
    <col min="9509" max="9509" width="9.5703125" style="240" customWidth="1"/>
    <col min="9510" max="9510" width="13.28515625" style="240" customWidth="1"/>
    <col min="9511" max="9511" width="12.7109375" style="240" customWidth="1"/>
    <col min="9512" max="9513" width="12.85546875" style="240" customWidth="1"/>
    <col min="9514" max="9514" width="13.42578125" style="240" customWidth="1"/>
    <col min="9515" max="9516" width="12.85546875" style="240" customWidth="1"/>
    <col min="9517" max="9532" width="2.7109375" style="240" customWidth="1"/>
    <col min="9533" max="9533" width="3.28515625" style="240" customWidth="1"/>
    <col min="9534" max="9547" width="2.7109375" style="240" customWidth="1"/>
    <col min="9548" max="9548" width="15.140625" style="240" customWidth="1"/>
    <col min="9549" max="9549" width="12.5703125" style="240" customWidth="1"/>
    <col min="9550" max="9550" width="12.85546875" style="240" customWidth="1"/>
    <col min="9551" max="9552" width="13" style="240" customWidth="1"/>
    <col min="9553" max="9553" width="13.85546875" style="240" customWidth="1"/>
    <col min="9554" max="9554" width="14.5703125" style="240" customWidth="1"/>
    <col min="9555" max="9557" width="14.7109375" style="240" customWidth="1"/>
    <col min="9558" max="9558" width="13.7109375" style="240" customWidth="1"/>
    <col min="9559" max="9559" width="14.7109375" style="240" customWidth="1"/>
    <col min="9560" max="9560" width="18.140625" style="240" customWidth="1"/>
    <col min="9561" max="9729" width="11.42578125" style="240"/>
    <col min="9730" max="9730" width="4.42578125" style="240" customWidth="1"/>
    <col min="9731" max="9731" width="15.28515625" style="240" customWidth="1"/>
    <col min="9732" max="9732" width="16.85546875" style="240" customWidth="1"/>
    <col min="9733" max="9733" width="27.42578125" style="240" customWidth="1"/>
    <col min="9734" max="9734" width="16.5703125" style="240" customWidth="1"/>
    <col min="9735" max="9735" width="13.42578125" style="240" customWidth="1"/>
    <col min="9736" max="9736" width="13.7109375" style="240" customWidth="1"/>
    <col min="9737" max="9737" width="17.7109375" style="240" customWidth="1"/>
    <col min="9738" max="9738" width="14.5703125" style="240" customWidth="1"/>
    <col min="9739" max="9739" width="14" style="240" customWidth="1"/>
    <col min="9740" max="9740" width="13.85546875" style="240" customWidth="1"/>
    <col min="9741" max="9741" width="19" style="240" customWidth="1"/>
    <col min="9742" max="9742" width="17.42578125" style="240" customWidth="1"/>
    <col min="9743" max="9743" width="19.140625" style="240" customWidth="1"/>
    <col min="9744" max="9744" width="16.85546875" style="240" customWidth="1"/>
    <col min="9745" max="9746" width="13.5703125" style="240" customWidth="1"/>
    <col min="9747" max="9748" width="13" style="240" customWidth="1"/>
    <col min="9749" max="9749" width="13.140625" style="240" customWidth="1"/>
    <col min="9750" max="9750" width="13.85546875" style="240" customWidth="1"/>
    <col min="9751" max="9751" width="13.140625" style="240" customWidth="1"/>
    <col min="9752" max="9757" width="12.7109375" style="240" customWidth="1"/>
    <col min="9758" max="9758" width="15.140625" style="240" customWidth="1"/>
    <col min="9759" max="9759" width="12.85546875" style="240" customWidth="1"/>
    <col min="9760" max="9760" width="12.7109375" style="240" customWidth="1"/>
    <col min="9761" max="9761" width="13.85546875" style="240" customWidth="1"/>
    <col min="9762" max="9762" width="13.42578125" style="240" customWidth="1"/>
    <col min="9763" max="9763" width="15.28515625" style="240" customWidth="1"/>
    <col min="9764" max="9764" width="12.42578125" style="240" customWidth="1"/>
    <col min="9765" max="9765" width="9.5703125" style="240" customWidth="1"/>
    <col min="9766" max="9766" width="13.28515625" style="240" customWidth="1"/>
    <col min="9767" max="9767" width="12.7109375" style="240" customWidth="1"/>
    <col min="9768" max="9769" width="12.85546875" style="240" customWidth="1"/>
    <col min="9770" max="9770" width="13.42578125" style="240" customWidth="1"/>
    <col min="9771" max="9772" width="12.85546875" style="240" customWidth="1"/>
    <col min="9773" max="9788" width="2.7109375" style="240" customWidth="1"/>
    <col min="9789" max="9789" width="3.28515625" style="240" customWidth="1"/>
    <col min="9790" max="9803" width="2.7109375" style="240" customWidth="1"/>
    <col min="9804" max="9804" width="15.140625" style="240" customWidth="1"/>
    <col min="9805" max="9805" width="12.5703125" style="240" customWidth="1"/>
    <col min="9806" max="9806" width="12.85546875" style="240" customWidth="1"/>
    <col min="9807" max="9808" width="13" style="240" customWidth="1"/>
    <col min="9809" max="9809" width="13.85546875" style="240" customWidth="1"/>
    <col min="9810" max="9810" width="14.5703125" style="240" customWidth="1"/>
    <col min="9811" max="9813" width="14.7109375" style="240" customWidth="1"/>
    <col min="9814" max="9814" width="13.7109375" style="240" customWidth="1"/>
    <col min="9815" max="9815" width="14.7109375" style="240" customWidth="1"/>
    <col min="9816" max="9816" width="18.140625" style="240" customWidth="1"/>
    <col min="9817" max="9985" width="11.42578125" style="240"/>
    <col min="9986" max="9986" width="4.42578125" style="240" customWidth="1"/>
    <col min="9987" max="9987" width="15.28515625" style="240" customWidth="1"/>
    <col min="9988" max="9988" width="16.85546875" style="240" customWidth="1"/>
    <col min="9989" max="9989" width="27.42578125" style="240" customWidth="1"/>
    <col min="9990" max="9990" width="16.5703125" style="240" customWidth="1"/>
    <col min="9991" max="9991" width="13.42578125" style="240" customWidth="1"/>
    <col min="9992" max="9992" width="13.7109375" style="240" customWidth="1"/>
    <col min="9993" max="9993" width="17.7109375" style="240" customWidth="1"/>
    <col min="9994" max="9994" width="14.5703125" style="240" customWidth="1"/>
    <col min="9995" max="9995" width="14" style="240" customWidth="1"/>
    <col min="9996" max="9996" width="13.85546875" style="240" customWidth="1"/>
    <col min="9997" max="9997" width="19" style="240" customWidth="1"/>
    <col min="9998" max="9998" width="17.42578125" style="240" customWidth="1"/>
    <col min="9999" max="9999" width="19.140625" style="240" customWidth="1"/>
    <col min="10000" max="10000" width="16.85546875" style="240" customWidth="1"/>
    <col min="10001" max="10002" width="13.5703125" style="240" customWidth="1"/>
    <col min="10003" max="10004" width="13" style="240" customWidth="1"/>
    <col min="10005" max="10005" width="13.140625" style="240" customWidth="1"/>
    <col min="10006" max="10006" width="13.85546875" style="240" customWidth="1"/>
    <col min="10007" max="10007" width="13.140625" style="240" customWidth="1"/>
    <col min="10008" max="10013" width="12.7109375" style="240" customWidth="1"/>
    <col min="10014" max="10014" width="15.140625" style="240" customWidth="1"/>
    <col min="10015" max="10015" width="12.85546875" style="240" customWidth="1"/>
    <col min="10016" max="10016" width="12.7109375" style="240" customWidth="1"/>
    <col min="10017" max="10017" width="13.85546875" style="240" customWidth="1"/>
    <col min="10018" max="10018" width="13.42578125" style="240" customWidth="1"/>
    <col min="10019" max="10019" width="15.28515625" style="240" customWidth="1"/>
    <col min="10020" max="10020" width="12.42578125" style="240" customWidth="1"/>
    <col min="10021" max="10021" width="9.5703125" style="240" customWidth="1"/>
    <col min="10022" max="10022" width="13.28515625" style="240" customWidth="1"/>
    <col min="10023" max="10023" width="12.7109375" style="240" customWidth="1"/>
    <col min="10024" max="10025" width="12.85546875" style="240" customWidth="1"/>
    <col min="10026" max="10026" width="13.42578125" style="240" customWidth="1"/>
    <col min="10027" max="10028" width="12.85546875" style="240" customWidth="1"/>
    <col min="10029" max="10044" width="2.7109375" style="240" customWidth="1"/>
    <col min="10045" max="10045" width="3.28515625" style="240" customWidth="1"/>
    <col min="10046" max="10059" width="2.7109375" style="240" customWidth="1"/>
    <col min="10060" max="10060" width="15.140625" style="240" customWidth="1"/>
    <col min="10061" max="10061" width="12.5703125" style="240" customWidth="1"/>
    <col min="10062" max="10062" width="12.85546875" style="240" customWidth="1"/>
    <col min="10063" max="10064" width="13" style="240" customWidth="1"/>
    <col min="10065" max="10065" width="13.85546875" style="240" customWidth="1"/>
    <col min="10066" max="10066" width="14.5703125" style="240" customWidth="1"/>
    <col min="10067" max="10069" width="14.7109375" style="240" customWidth="1"/>
    <col min="10070" max="10070" width="13.7109375" style="240" customWidth="1"/>
    <col min="10071" max="10071" width="14.7109375" style="240" customWidth="1"/>
    <col min="10072" max="10072" width="18.140625" style="240" customWidth="1"/>
    <col min="10073" max="10241" width="11.42578125" style="240"/>
    <col min="10242" max="10242" width="4.42578125" style="240" customWidth="1"/>
    <col min="10243" max="10243" width="15.28515625" style="240" customWidth="1"/>
    <col min="10244" max="10244" width="16.85546875" style="240" customWidth="1"/>
    <col min="10245" max="10245" width="27.42578125" style="240" customWidth="1"/>
    <col min="10246" max="10246" width="16.5703125" style="240" customWidth="1"/>
    <col min="10247" max="10247" width="13.42578125" style="240" customWidth="1"/>
    <col min="10248" max="10248" width="13.7109375" style="240" customWidth="1"/>
    <col min="10249" max="10249" width="17.7109375" style="240" customWidth="1"/>
    <col min="10250" max="10250" width="14.5703125" style="240" customWidth="1"/>
    <col min="10251" max="10251" width="14" style="240" customWidth="1"/>
    <col min="10252" max="10252" width="13.85546875" style="240" customWidth="1"/>
    <col min="10253" max="10253" width="19" style="240" customWidth="1"/>
    <col min="10254" max="10254" width="17.42578125" style="240" customWidth="1"/>
    <col min="10255" max="10255" width="19.140625" style="240" customWidth="1"/>
    <col min="10256" max="10256" width="16.85546875" style="240" customWidth="1"/>
    <col min="10257" max="10258" width="13.5703125" style="240" customWidth="1"/>
    <col min="10259" max="10260" width="13" style="240" customWidth="1"/>
    <col min="10261" max="10261" width="13.140625" style="240" customWidth="1"/>
    <col min="10262" max="10262" width="13.85546875" style="240" customWidth="1"/>
    <col min="10263" max="10263" width="13.140625" style="240" customWidth="1"/>
    <col min="10264" max="10269" width="12.7109375" style="240" customWidth="1"/>
    <col min="10270" max="10270" width="15.140625" style="240" customWidth="1"/>
    <col min="10271" max="10271" width="12.85546875" style="240" customWidth="1"/>
    <col min="10272" max="10272" width="12.7109375" style="240" customWidth="1"/>
    <col min="10273" max="10273" width="13.85546875" style="240" customWidth="1"/>
    <col min="10274" max="10274" width="13.42578125" style="240" customWidth="1"/>
    <col min="10275" max="10275" width="15.28515625" style="240" customWidth="1"/>
    <col min="10276" max="10276" width="12.42578125" style="240" customWidth="1"/>
    <col min="10277" max="10277" width="9.5703125" style="240" customWidth="1"/>
    <col min="10278" max="10278" width="13.28515625" style="240" customWidth="1"/>
    <col min="10279" max="10279" width="12.7109375" style="240" customWidth="1"/>
    <col min="10280" max="10281" width="12.85546875" style="240" customWidth="1"/>
    <col min="10282" max="10282" width="13.42578125" style="240" customWidth="1"/>
    <col min="10283" max="10284" width="12.85546875" style="240" customWidth="1"/>
    <col min="10285" max="10300" width="2.7109375" style="240" customWidth="1"/>
    <col min="10301" max="10301" width="3.28515625" style="240" customWidth="1"/>
    <col min="10302" max="10315" width="2.7109375" style="240" customWidth="1"/>
    <col min="10316" max="10316" width="15.140625" style="240" customWidth="1"/>
    <col min="10317" max="10317" width="12.5703125" style="240" customWidth="1"/>
    <col min="10318" max="10318" width="12.85546875" style="240" customWidth="1"/>
    <col min="10319" max="10320" width="13" style="240" customWidth="1"/>
    <col min="10321" max="10321" width="13.85546875" style="240" customWidth="1"/>
    <col min="10322" max="10322" width="14.5703125" style="240" customWidth="1"/>
    <col min="10323" max="10325" width="14.7109375" style="240" customWidth="1"/>
    <col min="10326" max="10326" width="13.7109375" style="240" customWidth="1"/>
    <col min="10327" max="10327" width="14.7109375" style="240" customWidth="1"/>
    <col min="10328" max="10328" width="18.140625" style="240" customWidth="1"/>
    <col min="10329" max="10497" width="11.42578125" style="240"/>
    <col min="10498" max="10498" width="4.42578125" style="240" customWidth="1"/>
    <col min="10499" max="10499" width="15.28515625" style="240" customWidth="1"/>
    <col min="10500" max="10500" width="16.85546875" style="240" customWidth="1"/>
    <col min="10501" max="10501" width="27.42578125" style="240" customWidth="1"/>
    <col min="10502" max="10502" width="16.5703125" style="240" customWidth="1"/>
    <col min="10503" max="10503" width="13.42578125" style="240" customWidth="1"/>
    <col min="10504" max="10504" width="13.7109375" style="240" customWidth="1"/>
    <col min="10505" max="10505" width="17.7109375" style="240" customWidth="1"/>
    <col min="10506" max="10506" width="14.5703125" style="240" customWidth="1"/>
    <col min="10507" max="10507" width="14" style="240" customWidth="1"/>
    <col min="10508" max="10508" width="13.85546875" style="240" customWidth="1"/>
    <col min="10509" max="10509" width="19" style="240" customWidth="1"/>
    <col min="10510" max="10510" width="17.42578125" style="240" customWidth="1"/>
    <col min="10511" max="10511" width="19.140625" style="240" customWidth="1"/>
    <col min="10512" max="10512" width="16.85546875" style="240" customWidth="1"/>
    <col min="10513" max="10514" width="13.5703125" style="240" customWidth="1"/>
    <col min="10515" max="10516" width="13" style="240" customWidth="1"/>
    <col min="10517" max="10517" width="13.140625" style="240" customWidth="1"/>
    <col min="10518" max="10518" width="13.85546875" style="240" customWidth="1"/>
    <col min="10519" max="10519" width="13.140625" style="240" customWidth="1"/>
    <col min="10520" max="10525" width="12.7109375" style="240" customWidth="1"/>
    <col min="10526" max="10526" width="15.140625" style="240" customWidth="1"/>
    <col min="10527" max="10527" width="12.85546875" style="240" customWidth="1"/>
    <col min="10528" max="10528" width="12.7109375" style="240" customWidth="1"/>
    <col min="10529" max="10529" width="13.85546875" style="240" customWidth="1"/>
    <col min="10530" max="10530" width="13.42578125" style="240" customWidth="1"/>
    <col min="10531" max="10531" width="15.28515625" style="240" customWidth="1"/>
    <col min="10532" max="10532" width="12.42578125" style="240" customWidth="1"/>
    <col min="10533" max="10533" width="9.5703125" style="240" customWidth="1"/>
    <col min="10534" max="10534" width="13.28515625" style="240" customWidth="1"/>
    <col min="10535" max="10535" width="12.7109375" style="240" customWidth="1"/>
    <col min="10536" max="10537" width="12.85546875" style="240" customWidth="1"/>
    <col min="10538" max="10538" width="13.42578125" style="240" customWidth="1"/>
    <col min="10539" max="10540" width="12.85546875" style="240" customWidth="1"/>
    <col min="10541" max="10556" width="2.7109375" style="240" customWidth="1"/>
    <col min="10557" max="10557" width="3.28515625" style="240" customWidth="1"/>
    <col min="10558" max="10571" width="2.7109375" style="240" customWidth="1"/>
    <col min="10572" max="10572" width="15.140625" style="240" customWidth="1"/>
    <col min="10573" max="10573" width="12.5703125" style="240" customWidth="1"/>
    <col min="10574" max="10574" width="12.85546875" style="240" customWidth="1"/>
    <col min="10575" max="10576" width="13" style="240" customWidth="1"/>
    <col min="10577" max="10577" width="13.85546875" style="240" customWidth="1"/>
    <col min="10578" max="10578" width="14.5703125" style="240" customWidth="1"/>
    <col min="10579" max="10581" width="14.7109375" style="240" customWidth="1"/>
    <col min="10582" max="10582" width="13.7109375" style="240" customWidth="1"/>
    <col min="10583" max="10583" width="14.7109375" style="240" customWidth="1"/>
    <col min="10584" max="10584" width="18.140625" style="240" customWidth="1"/>
    <col min="10585" max="10753" width="11.42578125" style="240"/>
    <col min="10754" max="10754" width="4.42578125" style="240" customWidth="1"/>
    <col min="10755" max="10755" width="15.28515625" style="240" customWidth="1"/>
    <col min="10756" max="10756" width="16.85546875" style="240" customWidth="1"/>
    <col min="10757" max="10757" width="27.42578125" style="240" customWidth="1"/>
    <col min="10758" max="10758" width="16.5703125" style="240" customWidth="1"/>
    <col min="10759" max="10759" width="13.42578125" style="240" customWidth="1"/>
    <col min="10760" max="10760" width="13.7109375" style="240" customWidth="1"/>
    <col min="10761" max="10761" width="17.7109375" style="240" customWidth="1"/>
    <col min="10762" max="10762" width="14.5703125" style="240" customWidth="1"/>
    <col min="10763" max="10763" width="14" style="240" customWidth="1"/>
    <col min="10764" max="10764" width="13.85546875" style="240" customWidth="1"/>
    <col min="10765" max="10765" width="19" style="240" customWidth="1"/>
    <col min="10766" max="10766" width="17.42578125" style="240" customWidth="1"/>
    <col min="10767" max="10767" width="19.140625" style="240" customWidth="1"/>
    <col min="10768" max="10768" width="16.85546875" style="240" customWidth="1"/>
    <col min="10769" max="10770" width="13.5703125" style="240" customWidth="1"/>
    <col min="10771" max="10772" width="13" style="240" customWidth="1"/>
    <col min="10773" max="10773" width="13.140625" style="240" customWidth="1"/>
    <col min="10774" max="10774" width="13.85546875" style="240" customWidth="1"/>
    <col min="10775" max="10775" width="13.140625" style="240" customWidth="1"/>
    <col min="10776" max="10781" width="12.7109375" style="240" customWidth="1"/>
    <col min="10782" max="10782" width="15.140625" style="240" customWidth="1"/>
    <col min="10783" max="10783" width="12.85546875" style="240" customWidth="1"/>
    <col min="10784" max="10784" width="12.7109375" style="240" customWidth="1"/>
    <col min="10785" max="10785" width="13.85546875" style="240" customWidth="1"/>
    <col min="10786" max="10786" width="13.42578125" style="240" customWidth="1"/>
    <col min="10787" max="10787" width="15.28515625" style="240" customWidth="1"/>
    <col min="10788" max="10788" width="12.42578125" style="240" customWidth="1"/>
    <col min="10789" max="10789" width="9.5703125" style="240" customWidth="1"/>
    <col min="10790" max="10790" width="13.28515625" style="240" customWidth="1"/>
    <col min="10791" max="10791" width="12.7109375" style="240" customWidth="1"/>
    <col min="10792" max="10793" width="12.85546875" style="240" customWidth="1"/>
    <col min="10794" max="10794" width="13.42578125" style="240" customWidth="1"/>
    <col min="10795" max="10796" width="12.85546875" style="240" customWidth="1"/>
    <col min="10797" max="10812" width="2.7109375" style="240" customWidth="1"/>
    <col min="10813" max="10813" width="3.28515625" style="240" customWidth="1"/>
    <col min="10814" max="10827" width="2.7109375" style="240" customWidth="1"/>
    <col min="10828" max="10828" width="15.140625" style="240" customWidth="1"/>
    <col min="10829" max="10829" width="12.5703125" style="240" customWidth="1"/>
    <col min="10830" max="10830" width="12.85546875" style="240" customWidth="1"/>
    <col min="10831" max="10832" width="13" style="240" customWidth="1"/>
    <col min="10833" max="10833" width="13.85546875" style="240" customWidth="1"/>
    <col min="10834" max="10834" width="14.5703125" style="240" customWidth="1"/>
    <col min="10835" max="10837" width="14.7109375" style="240" customWidth="1"/>
    <col min="10838" max="10838" width="13.7109375" style="240" customWidth="1"/>
    <col min="10839" max="10839" width="14.7109375" style="240" customWidth="1"/>
    <col min="10840" max="10840" width="18.140625" style="240" customWidth="1"/>
    <col min="10841" max="11009" width="11.42578125" style="240"/>
    <col min="11010" max="11010" width="4.42578125" style="240" customWidth="1"/>
    <col min="11011" max="11011" width="15.28515625" style="240" customWidth="1"/>
    <col min="11012" max="11012" width="16.85546875" style="240" customWidth="1"/>
    <col min="11013" max="11013" width="27.42578125" style="240" customWidth="1"/>
    <col min="11014" max="11014" width="16.5703125" style="240" customWidth="1"/>
    <col min="11015" max="11015" width="13.42578125" style="240" customWidth="1"/>
    <col min="11016" max="11016" width="13.7109375" style="240" customWidth="1"/>
    <col min="11017" max="11017" width="17.7109375" style="240" customWidth="1"/>
    <col min="11018" max="11018" width="14.5703125" style="240" customWidth="1"/>
    <col min="11019" max="11019" width="14" style="240" customWidth="1"/>
    <col min="11020" max="11020" width="13.85546875" style="240" customWidth="1"/>
    <col min="11021" max="11021" width="19" style="240" customWidth="1"/>
    <col min="11022" max="11022" width="17.42578125" style="240" customWidth="1"/>
    <col min="11023" max="11023" width="19.140625" style="240" customWidth="1"/>
    <col min="11024" max="11024" width="16.85546875" style="240" customWidth="1"/>
    <col min="11025" max="11026" width="13.5703125" style="240" customWidth="1"/>
    <col min="11027" max="11028" width="13" style="240" customWidth="1"/>
    <col min="11029" max="11029" width="13.140625" style="240" customWidth="1"/>
    <col min="11030" max="11030" width="13.85546875" style="240" customWidth="1"/>
    <col min="11031" max="11031" width="13.140625" style="240" customWidth="1"/>
    <col min="11032" max="11037" width="12.7109375" style="240" customWidth="1"/>
    <col min="11038" max="11038" width="15.140625" style="240" customWidth="1"/>
    <col min="11039" max="11039" width="12.85546875" style="240" customWidth="1"/>
    <col min="11040" max="11040" width="12.7109375" style="240" customWidth="1"/>
    <col min="11041" max="11041" width="13.85546875" style="240" customWidth="1"/>
    <col min="11042" max="11042" width="13.42578125" style="240" customWidth="1"/>
    <col min="11043" max="11043" width="15.28515625" style="240" customWidth="1"/>
    <col min="11044" max="11044" width="12.42578125" style="240" customWidth="1"/>
    <col min="11045" max="11045" width="9.5703125" style="240" customWidth="1"/>
    <col min="11046" max="11046" width="13.28515625" style="240" customWidth="1"/>
    <col min="11047" max="11047" width="12.7109375" style="240" customWidth="1"/>
    <col min="11048" max="11049" width="12.85546875" style="240" customWidth="1"/>
    <col min="11050" max="11050" width="13.42578125" style="240" customWidth="1"/>
    <col min="11051" max="11052" width="12.85546875" style="240" customWidth="1"/>
    <col min="11053" max="11068" width="2.7109375" style="240" customWidth="1"/>
    <col min="11069" max="11069" width="3.28515625" style="240" customWidth="1"/>
    <col min="11070" max="11083" width="2.7109375" style="240" customWidth="1"/>
    <col min="11084" max="11084" width="15.140625" style="240" customWidth="1"/>
    <col min="11085" max="11085" width="12.5703125" style="240" customWidth="1"/>
    <col min="11086" max="11086" width="12.85546875" style="240" customWidth="1"/>
    <col min="11087" max="11088" width="13" style="240" customWidth="1"/>
    <col min="11089" max="11089" width="13.85546875" style="240" customWidth="1"/>
    <col min="11090" max="11090" width="14.5703125" style="240" customWidth="1"/>
    <col min="11091" max="11093" width="14.7109375" style="240" customWidth="1"/>
    <col min="11094" max="11094" width="13.7109375" style="240" customWidth="1"/>
    <col min="11095" max="11095" width="14.7109375" style="240" customWidth="1"/>
    <col min="11096" max="11096" width="18.140625" style="240" customWidth="1"/>
    <col min="11097" max="11265" width="11.42578125" style="240"/>
    <col min="11266" max="11266" width="4.42578125" style="240" customWidth="1"/>
    <col min="11267" max="11267" width="15.28515625" style="240" customWidth="1"/>
    <col min="11268" max="11268" width="16.85546875" style="240" customWidth="1"/>
    <col min="11269" max="11269" width="27.42578125" style="240" customWidth="1"/>
    <col min="11270" max="11270" width="16.5703125" style="240" customWidth="1"/>
    <col min="11271" max="11271" width="13.42578125" style="240" customWidth="1"/>
    <col min="11272" max="11272" width="13.7109375" style="240" customWidth="1"/>
    <col min="11273" max="11273" width="17.7109375" style="240" customWidth="1"/>
    <col min="11274" max="11274" width="14.5703125" style="240" customWidth="1"/>
    <col min="11275" max="11275" width="14" style="240" customWidth="1"/>
    <col min="11276" max="11276" width="13.85546875" style="240" customWidth="1"/>
    <col min="11277" max="11277" width="19" style="240" customWidth="1"/>
    <col min="11278" max="11278" width="17.42578125" style="240" customWidth="1"/>
    <col min="11279" max="11279" width="19.140625" style="240" customWidth="1"/>
    <col min="11280" max="11280" width="16.85546875" style="240" customWidth="1"/>
    <col min="11281" max="11282" width="13.5703125" style="240" customWidth="1"/>
    <col min="11283" max="11284" width="13" style="240" customWidth="1"/>
    <col min="11285" max="11285" width="13.140625" style="240" customWidth="1"/>
    <col min="11286" max="11286" width="13.85546875" style="240" customWidth="1"/>
    <col min="11287" max="11287" width="13.140625" style="240" customWidth="1"/>
    <col min="11288" max="11293" width="12.7109375" style="240" customWidth="1"/>
    <col min="11294" max="11294" width="15.140625" style="240" customWidth="1"/>
    <col min="11295" max="11295" width="12.85546875" style="240" customWidth="1"/>
    <col min="11296" max="11296" width="12.7109375" style="240" customWidth="1"/>
    <col min="11297" max="11297" width="13.85546875" style="240" customWidth="1"/>
    <col min="11298" max="11298" width="13.42578125" style="240" customWidth="1"/>
    <col min="11299" max="11299" width="15.28515625" style="240" customWidth="1"/>
    <col min="11300" max="11300" width="12.42578125" style="240" customWidth="1"/>
    <col min="11301" max="11301" width="9.5703125" style="240" customWidth="1"/>
    <col min="11302" max="11302" width="13.28515625" style="240" customWidth="1"/>
    <col min="11303" max="11303" width="12.7109375" style="240" customWidth="1"/>
    <col min="11304" max="11305" width="12.85546875" style="240" customWidth="1"/>
    <col min="11306" max="11306" width="13.42578125" style="240" customWidth="1"/>
    <col min="11307" max="11308" width="12.85546875" style="240" customWidth="1"/>
    <col min="11309" max="11324" width="2.7109375" style="240" customWidth="1"/>
    <col min="11325" max="11325" width="3.28515625" style="240" customWidth="1"/>
    <col min="11326" max="11339" width="2.7109375" style="240" customWidth="1"/>
    <col min="11340" max="11340" width="15.140625" style="240" customWidth="1"/>
    <col min="11341" max="11341" width="12.5703125" style="240" customWidth="1"/>
    <col min="11342" max="11342" width="12.85546875" style="240" customWidth="1"/>
    <col min="11343" max="11344" width="13" style="240" customWidth="1"/>
    <col min="11345" max="11345" width="13.85546875" style="240" customWidth="1"/>
    <col min="11346" max="11346" width="14.5703125" style="240" customWidth="1"/>
    <col min="11347" max="11349" width="14.7109375" style="240" customWidth="1"/>
    <col min="11350" max="11350" width="13.7109375" style="240" customWidth="1"/>
    <col min="11351" max="11351" width="14.7109375" style="240" customWidth="1"/>
    <col min="11352" max="11352" width="18.140625" style="240" customWidth="1"/>
    <col min="11353" max="11521" width="11.42578125" style="240"/>
    <col min="11522" max="11522" width="4.42578125" style="240" customWidth="1"/>
    <col min="11523" max="11523" width="15.28515625" style="240" customWidth="1"/>
    <col min="11524" max="11524" width="16.85546875" style="240" customWidth="1"/>
    <col min="11525" max="11525" width="27.42578125" style="240" customWidth="1"/>
    <col min="11526" max="11526" width="16.5703125" style="240" customWidth="1"/>
    <col min="11527" max="11527" width="13.42578125" style="240" customWidth="1"/>
    <col min="11528" max="11528" width="13.7109375" style="240" customWidth="1"/>
    <col min="11529" max="11529" width="17.7109375" style="240" customWidth="1"/>
    <col min="11530" max="11530" width="14.5703125" style="240" customWidth="1"/>
    <col min="11531" max="11531" width="14" style="240" customWidth="1"/>
    <col min="11532" max="11532" width="13.85546875" style="240" customWidth="1"/>
    <col min="11533" max="11533" width="19" style="240" customWidth="1"/>
    <col min="11534" max="11534" width="17.42578125" style="240" customWidth="1"/>
    <col min="11535" max="11535" width="19.140625" style="240" customWidth="1"/>
    <col min="11536" max="11536" width="16.85546875" style="240" customWidth="1"/>
    <col min="11537" max="11538" width="13.5703125" style="240" customWidth="1"/>
    <col min="11539" max="11540" width="13" style="240" customWidth="1"/>
    <col min="11541" max="11541" width="13.140625" style="240" customWidth="1"/>
    <col min="11542" max="11542" width="13.85546875" style="240" customWidth="1"/>
    <col min="11543" max="11543" width="13.140625" style="240" customWidth="1"/>
    <col min="11544" max="11549" width="12.7109375" style="240" customWidth="1"/>
    <col min="11550" max="11550" width="15.140625" style="240" customWidth="1"/>
    <col min="11551" max="11551" width="12.85546875" style="240" customWidth="1"/>
    <col min="11552" max="11552" width="12.7109375" style="240" customWidth="1"/>
    <col min="11553" max="11553" width="13.85546875" style="240" customWidth="1"/>
    <col min="11554" max="11554" width="13.42578125" style="240" customWidth="1"/>
    <col min="11555" max="11555" width="15.28515625" style="240" customWidth="1"/>
    <col min="11556" max="11556" width="12.42578125" style="240" customWidth="1"/>
    <col min="11557" max="11557" width="9.5703125" style="240" customWidth="1"/>
    <col min="11558" max="11558" width="13.28515625" style="240" customWidth="1"/>
    <col min="11559" max="11559" width="12.7109375" style="240" customWidth="1"/>
    <col min="11560" max="11561" width="12.85546875" style="240" customWidth="1"/>
    <col min="11562" max="11562" width="13.42578125" style="240" customWidth="1"/>
    <col min="11563" max="11564" width="12.85546875" style="240" customWidth="1"/>
    <col min="11565" max="11580" width="2.7109375" style="240" customWidth="1"/>
    <col min="11581" max="11581" width="3.28515625" style="240" customWidth="1"/>
    <col min="11582" max="11595" width="2.7109375" style="240" customWidth="1"/>
    <col min="11596" max="11596" width="15.140625" style="240" customWidth="1"/>
    <col min="11597" max="11597" width="12.5703125" style="240" customWidth="1"/>
    <col min="11598" max="11598" width="12.85546875" style="240" customWidth="1"/>
    <col min="11599" max="11600" width="13" style="240" customWidth="1"/>
    <col min="11601" max="11601" width="13.85546875" style="240" customWidth="1"/>
    <col min="11602" max="11602" width="14.5703125" style="240" customWidth="1"/>
    <col min="11603" max="11605" width="14.7109375" style="240" customWidth="1"/>
    <col min="11606" max="11606" width="13.7109375" style="240" customWidth="1"/>
    <col min="11607" max="11607" width="14.7109375" style="240" customWidth="1"/>
    <col min="11608" max="11608" width="18.140625" style="240" customWidth="1"/>
    <col min="11609" max="11777" width="11.42578125" style="240"/>
    <col min="11778" max="11778" width="4.42578125" style="240" customWidth="1"/>
    <col min="11779" max="11779" width="15.28515625" style="240" customWidth="1"/>
    <col min="11780" max="11780" width="16.85546875" style="240" customWidth="1"/>
    <col min="11781" max="11781" width="27.42578125" style="240" customWidth="1"/>
    <col min="11782" max="11782" width="16.5703125" style="240" customWidth="1"/>
    <col min="11783" max="11783" width="13.42578125" style="240" customWidth="1"/>
    <col min="11784" max="11784" width="13.7109375" style="240" customWidth="1"/>
    <col min="11785" max="11785" width="17.7109375" style="240" customWidth="1"/>
    <col min="11786" max="11786" width="14.5703125" style="240" customWidth="1"/>
    <col min="11787" max="11787" width="14" style="240" customWidth="1"/>
    <col min="11788" max="11788" width="13.85546875" style="240" customWidth="1"/>
    <col min="11789" max="11789" width="19" style="240" customWidth="1"/>
    <col min="11790" max="11790" width="17.42578125" style="240" customWidth="1"/>
    <col min="11791" max="11791" width="19.140625" style="240" customWidth="1"/>
    <col min="11792" max="11792" width="16.85546875" style="240" customWidth="1"/>
    <col min="11793" max="11794" width="13.5703125" style="240" customWidth="1"/>
    <col min="11795" max="11796" width="13" style="240" customWidth="1"/>
    <col min="11797" max="11797" width="13.140625" style="240" customWidth="1"/>
    <col min="11798" max="11798" width="13.85546875" style="240" customWidth="1"/>
    <col min="11799" max="11799" width="13.140625" style="240" customWidth="1"/>
    <col min="11800" max="11805" width="12.7109375" style="240" customWidth="1"/>
    <col min="11806" max="11806" width="15.140625" style="240" customWidth="1"/>
    <col min="11807" max="11807" width="12.85546875" style="240" customWidth="1"/>
    <col min="11808" max="11808" width="12.7109375" style="240" customWidth="1"/>
    <col min="11809" max="11809" width="13.85546875" style="240" customWidth="1"/>
    <col min="11810" max="11810" width="13.42578125" style="240" customWidth="1"/>
    <col min="11811" max="11811" width="15.28515625" style="240" customWidth="1"/>
    <col min="11812" max="11812" width="12.42578125" style="240" customWidth="1"/>
    <col min="11813" max="11813" width="9.5703125" style="240" customWidth="1"/>
    <col min="11814" max="11814" width="13.28515625" style="240" customWidth="1"/>
    <col min="11815" max="11815" width="12.7109375" style="240" customWidth="1"/>
    <col min="11816" max="11817" width="12.85546875" style="240" customWidth="1"/>
    <col min="11818" max="11818" width="13.42578125" style="240" customWidth="1"/>
    <col min="11819" max="11820" width="12.85546875" style="240" customWidth="1"/>
    <col min="11821" max="11836" width="2.7109375" style="240" customWidth="1"/>
    <col min="11837" max="11837" width="3.28515625" style="240" customWidth="1"/>
    <col min="11838" max="11851" width="2.7109375" style="240" customWidth="1"/>
    <col min="11852" max="11852" width="15.140625" style="240" customWidth="1"/>
    <col min="11853" max="11853" width="12.5703125" style="240" customWidth="1"/>
    <col min="11854" max="11854" width="12.85546875" style="240" customWidth="1"/>
    <col min="11855" max="11856" width="13" style="240" customWidth="1"/>
    <col min="11857" max="11857" width="13.85546875" style="240" customWidth="1"/>
    <col min="11858" max="11858" width="14.5703125" style="240" customWidth="1"/>
    <col min="11859" max="11861" width="14.7109375" style="240" customWidth="1"/>
    <col min="11862" max="11862" width="13.7109375" style="240" customWidth="1"/>
    <col min="11863" max="11863" width="14.7109375" style="240" customWidth="1"/>
    <col min="11864" max="11864" width="18.140625" style="240" customWidth="1"/>
    <col min="11865" max="12033" width="11.42578125" style="240"/>
    <col min="12034" max="12034" width="4.42578125" style="240" customWidth="1"/>
    <col min="12035" max="12035" width="15.28515625" style="240" customWidth="1"/>
    <col min="12036" max="12036" width="16.85546875" style="240" customWidth="1"/>
    <col min="12037" max="12037" width="27.42578125" style="240" customWidth="1"/>
    <col min="12038" max="12038" width="16.5703125" style="240" customWidth="1"/>
    <col min="12039" max="12039" width="13.42578125" style="240" customWidth="1"/>
    <col min="12040" max="12040" width="13.7109375" style="240" customWidth="1"/>
    <col min="12041" max="12041" width="17.7109375" style="240" customWidth="1"/>
    <col min="12042" max="12042" width="14.5703125" style="240" customWidth="1"/>
    <col min="12043" max="12043" width="14" style="240" customWidth="1"/>
    <col min="12044" max="12044" width="13.85546875" style="240" customWidth="1"/>
    <col min="12045" max="12045" width="19" style="240" customWidth="1"/>
    <col min="12046" max="12046" width="17.42578125" style="240" customWidth="1"/>
    <col min="12047" max="12047" width="19.140625" style="240" customWidth="1"/>
    <col min="12048" max="12048" width="16.85546875" style="240" customWidth="1"/>
    <col min="12049" max="12050" width="13.5703125" style="240" customWidth="1"/>
    <col min="12051" max="12052" width="13" style="240" customWidth="1"/>
    <col min="12053" max="12053" width="13.140625" style="240" customWidth="1"/>
    <col min="12054" max="12054" width="13.85546875" style="240" customWidth="1"/>
    <col min="12055" max="12055" width="13.140625" style="240" customWidth="1"/>
    <col min="12056" max="12061" width="12.7109375" style="240" customWidth="1"/>
    <col min="12062" max="12062" width="15.140625" style="240" customWidth="1"/>
    <col min="12063" max="12063" width="12.85546875" style="240" customWidth="1"/>
    <col min="12064" max="12064" width="12.7109375" style="240" customWidth="1"/>
    <col min="12065" max="12065" width="13.85546875" style="240" customWidth="1"/>
    <col min="12066" max="12066" width="13.42578125" style="240" customWidth="1"/>
    <col min="12067" max="12067" width="15.28515625" style="240" customWidth="1"/>
    <col min="12068" max="12068" width="12.42578125" style="240" customWidth="1"/>
    <col min="12069" max="12069" width="9.5703125" style="240" customWidth="1"/>
    <col min="12070" max="12070" width="13.28515625" style="240" customWidth="1"/>
    <col min="12071" max="12071" width="12.7109375" style="240" customWidth="1"/>
    <col min="12072" max="12073" width="12.85546875" style="240" customWidth="1"/>
    <col min="12074" max="12074" width="13.42578125" style="240" customWidth="1"/>
    <col min="12075" max="12076" width="12.85546875" style="240" customWidth="1"/>
    <col min="12077" max="12092" width="2.7109375" style="240" customWidth="1"/>
    <col min="12093" max="12093" width="3.28515625" style="240" customWidth="1"/>
    <col min="12094" max="12107" width="2.7109375" style="240" customWidth="1"/>
    <col min="12108" max="12108" width="15.140625" style="240" customWidth="1"/>
    <col min="12109" max="12109" width="12.5703125" style="240" customWidth="1"/>
    <col min="12110" max="12110" width="12.85546875" style="240" customWidth="1"/>
    <col min="12111" max="12112" width="13" style="240" customWidth="1"/>
    <col min="12113" max="12113" width="13.85546875" style="240" customWidth="1"/>
    <col min="12114" max="12114" width="14.5703125" style="240" customWidth="1"/>
    <col min="12115" max="12117" width="14.7109375" style="240" customWidth="1"/>
    <col min="12118" max="12118" width="13.7109375" style="240" customWidth="1"/>
    <col min="12119" max="12119" width="14.7109375" style="240" customWidth="1"/>
    <col min="12120" max="12120" width="18.140625" style="240" customWidth="1"/>
    <col min="12121" max="12289" width="11.42578125" style="240"/>
    <col min="12290" max="12290" width="4.42578125" style="240" customWidth="1"/>
    <col min="12291" max="12291" width="15.28515625" style="240" customWidth="1"/>
    <col min="12292" max="12292" width="16.85546875" style="240" customWidth="1"/>
    <col min="12293" max="12293" width="27.42578125" style="240" customWidth="1"/>
    <col min="12294" max="12294" width="16.5703125" style="240" customWidth="1"/>
    <col min="12295" max="12295" width="13.42578125" style="240" customWidth="1"/>
    <col min="12296" max="12296" width="13.7109375" style="240" customWidth="1"/>
    <col min="12297" max="12297" width="17.7109375" style="240" customWidth="1"/>
    <col min="12298" max="12298" width="14.5703125" style="240" customWidth="1"/>
    <col min="12299" max="12299" width="14" style="240" customWidth="1"/>
    <col min="12300" max="12300" width="13.85546875" style="240" customWidth="1"/>
    <col min="12301" max="12301" width="19" style="240" customWidth="1"/>
    <col min="12302" max="12302" width="17.42578125" style="240" customWidth="1"/>
    <col min="12303" max="12303" width="19.140625" style="240" customWidth="1"/>
    <col min="12304" max="12304" width="16.85546875" style="240" customWidth="1"/>
    <col min="12305" max="12306" width="13.5703125" style="240" customWidth="1"/>
    <col min="12307" max="12308" width="13" style="240" customWidth="1"/>
    <col min="12309" max="12309" width="13.140625" style="240" customWidth="1"/>
    <col min="12310" max="12310" width="13.85546875" style="240" customWidth="1"/>
    <col min="12311" max="12311" width="13.140625" style="240" customWidth="1"/>
    <col min="12312" max="12317" width="12.7109375" style="240" customWidth="1"/>
    <col min="12318" max="12318" width="15.140625" style="240" customWidth="1"/>
    <col min="12319" max="12319" width="12.85546875" style="240" customWidth="1"/>
    <col min="12320" max="12320" width="12.7109375" style="240" customWidth="1"/>
    <col min="12321" max="12321" width="13.85546875" style="240" customWidth="1"/>
    <col min="12322" max="12322" width="13.42578125" style="240" customWidth="1"/>
    <col min="12323" max="12323" width="15.28515625" style="240" customWidth="1"/>
    <col min="12324" max="12324" width="12.42578125" style="240" customWidth="1"/>
    <col min="12325" max="12325" width="9.5703125" style="240" customWidth="1"/>
    <col min="12326" max="12326" width="13.28515625" style="240" customWidth="1"/>
    <col min="12327" max="12327" width="12.7109375" style="240" customWidth="1"/>
    <col min="12328" max="12329" width="12.85546875" style="240" customWidth="1"/>
    <col min="12330" max="12330" width="13.42578125" style="240" customWidth="1"/>
    <col min="12331" max="12332" width="12.85546875" style="240" customWidth="1"/>
    <col min="12333" max="12348" width="2.7109375" style="240" customWidth="1"/>
    <col min="12349" max="12349" width="3.28515625" style="240" customWidth="1"/>
    <col min="12350" max="12363" width="2.7109375" style="240" customWidth="1"/>
    <col min="12364" max="12364" width="15.140625" style="240" customWidth="1"/>
    <col min="12365" max="12365" width="12.5703125" style="240" customWidth="1"/>
    <col min="12366" max="12366" width="12.85546875" style="240" customWidth="1"/>
    <col min="12367" max="12368" width="13" style="240" customWidth="1"/>
    <col min="12369" max="12369" width="13.85546875" style="240" customWidth="1"/>
    <col min="12370" max="12370" width="14.5703125" style="240" customWidth="1"/>
    <col min="12371" max="12373" width="14.7109375" style="240" customWidth="1"/>
    <col min="12374" max="12374" width="13.7109375" style="240" customWidth="1"/>
    <col min="12375" max="12375" width="14.7109375" style="240" customWidth="1"/>
    <col min="12376" max="12376" width="18.140625" style="240" customWidth="1"/>
    <col min="12377" max="12545" width="11.42578125" style="240"/>
    <col min="12546" max="12546" width="4.42578125" style="240" customWidth="1"/>
    <col min="12547" max="12547" width="15.28515625" style="240" customWidth="1"/>
    <col min="12548" max="12548" width="16.85546875" style="240" customWidth="1"/>
    <col min="12549" max="12549" width="27.42578125" style="240" customWidth="1"/>
    <col min="12550" max="12550" width="16.5703125" style="240" customWidth="1"/>
    <col min="12551" max="12551" width="13.42578125" style="240" customWidth="1"/>
    <col min="12552" max="12552" width="13.7109375" style="240" customWidth="1"/>
    <col min="12553" max="12553" width="17.7109375" style="240" customWidth="1"/>
    <col min="12554" max="12554" width="14.5703125" style="240" customWidth="1"/>
    <col min="12555" max="12555" width="14" style="240" customWidth="1"/>
    <col min="12556" max="12556" width="13.85546875" style="240" customWidth="1"/>
    <col min="12557" max="12557" width="19" style="240" customWidth="1"/>
    <col min="12558" max="12558" width="17.42578125" style="240" customWidth="1"/>
    <col min="12559" max="12559" width="19.140625" style="240" customWidth="1"/>
    <col min="12560" max="12560" width="16.85546875" style="240" customWidth="1"/>
    <col min="12561" max="12562" width="13.5703125" style="240" customWidth="1"/>
    <col min="12563" max="12564" width="13" style="240" customWidth="1"/>
    <col min="12565" max="12565" width="13.140625" style="240" customWidth="1"/>
    <col min="12566" max="12566" width="13.85546875" style="240" customWidth="1"/>
    <col min="12567" max="12567" width="13.140625" style="240" customWidth="1"/>
    <col min="12568" max="12573" width="12.7109375" style="240" customWidth="1"/>
    <col min="12574" max="12574" width="15.140625" style="240" customWidth="1"/>
    <col min="12575" max="12575" width="12.85546875" style="240" customWidth="1"/>
    <col min="12576" max="12576" width="12.7109375" style="240" customWidth="1"/>
    <col min="12577" max="12577" width="13.85546875" style="240" customWidth="1"/>
    <col min="12578" max="12578" width="13.42578125" style="240" customWidth="1"/>
    <col min="12579" max="12579" width="15.28515625" style="240" customWidth="1"/>
    <col min="12580" max="12580" width="12.42578125" style="240" customWidth="1"/>
    <col min="12581" max="12581" width="9.5703125" style="240" customWidth="1"/>
    <col min="12582" max="12582" width="13.28515625" style="240" customWidth="1"/>
    <col min="12583" max="12583" width="12.7109375" style="240" customWidth="1"/>
    <col min="12584" max="12585" width="12.85546875" style="240" customWidth="1"/>
    <col min="12586" max="12586" width="13.42578125" style="240" customWidth="1"/>
    <col min="12587" max="12588" width="12.85546875" style="240" customWidth="1"/>
    <col min="12589" max="12604" width="2.7109375" style="240" customWidth="1"/>
    <col min="12605" max="12605" width="3.28515625" style="240" customWidth="1"/>
    <col min="12606" max="12619" width="2.7109375" style="240" customWidth="1"/>
    <col min="12620" max="12620" width="15.140625" style="240" customWidth="1"/>
    <col min="12621" max="12621" width="12.5703125" style="240" customWidth="1"/>
    <col min="12622" max="12622" width="12.85546875" style="240" customWidth="1"/>
    <col min="12623" max="12624" width="13" style="240" customWidth="1"/>
    <col min="12625" max="12625" width="13.85546875" style="240" customWidth="1"/>
    <col min="12626" max="12626" width="14.5703125" style="240" customWidth="1"/>
    <col min="12627" max="12629" width="14.7109375" style="240" customWidth="1"/>
    <col min="12630" max="12630" width="13.7109375" style="240" customWidth="1"/>
    <col min="12631" max="12631" width="14.7109375" style="240" customWidth="1"/>
    <col min="12632" max="12632" width="18.140625" style="240" customWidth="1"/>
    <col min="12633" max="12801" width="11.42578125" style="240"/>
    <col min="12802" max="12802" width="4.42578125" style="240" customWidth="1"/>
    <col min="12803" max="12803" width="15.28515625" style="240" customWidth="1"/>
    <col min="12804" max="12804" width="16.85546875" style="240" customWidth="1"/>
    <col min="12805" max="12805" width="27.42578125" style="240" customWidth="1"/>
    <col min="12806" max="12806" width="16.5703125" style="240" customWidth="1"/>
    <col min="12807" max="12807" width="13.42578125" style="240" customWidth="1"/>
    <col min="12808" max="12808" width="13.7109375" style="240" customWidth="1"/>
    <col min="12809" max="12809" width="17.7109375" style="240" customWidth="1"/>
    <col min="12810" max="12810" width="14.5703125" style="240" customWidth="1"/>
    <col min="12811" max="12811" width="14" style="240" customWidth="1"/>
    <col min="12812" max="12812" width="13.85546875" style="240" customWidth="1"/>
    <col min="12813" max="12813" width="19" style="240" customWidth="1"/>
    <col min="12814" max="12814" width="17.42578125" style="240" customWidth="1"/>
    <col min="12815" max="12815" width="19.140625" style="240" customWidth="1"/>
    <col min="12816" max="12816" width="16.85546875" style="240" customWidth="1"/>
    <col min="12817" max="12818" width="13.5703125" style="240" customWidth="1"/>
    <col min="12819" max="12820" width="13" style="240" customWidth="1"/>
    <col min="12821" max="12821" width="13.140625" style="240" customWidth="1"/>
    <col min="12822" max="12822" width="13.85546875" style="240" customWidth="1"/>
    <col min="12823" max="12823" width="13.140625" style="240" customWidth="1"/>
    <col min="12824" max="12829" width="12.7109375" style="240" customWidth="1"/>
    <col min="12830" max="12830" width="15.140625" style="240" customWidth="1"/>
    <col min="12831" max="12831" width="12.85546875" style="240" customWidth="1"/>
    <col min="12832" max="12832" width="12.7109375" style="240" customWidth="1"/>
    <col min="12833" max="12833" width="13.85546875" style="240" customWidth="1"/>
    <col min="12834" max="12834" width="13.42578125" style="240" customWidth="1"/>
    <col min="12835" max="12835" width="15.28515625" style="240" customWidth="1"/>
    <col min="12836" max="12836" width="12.42578125" style="240" customWidth="1"/>
    <col min="12837" max="12837" width="9.5703125" style="240" customWidth="1"/>
    <col min="12838" max="12838" width="13.28515625" style="240" customWidth="1"/>
    <col min="12839" max="12839" width="12.7109375" style="240" customWidth="1"/>
    <col min="12840" max="12841" width="12.85546875" style="240" customWidth="1"/>
    <col min="12842" max="12842" width="13.42578125" style="240" customWidth="1"/>
    <col min="12843" max="12844" width="12.85546875" style="240" customWidth="1"/>
    <col min="12845" max="12860" width="2.7109375" style="240" customWidth="1"/>
    <col min="12861" max="12861" width="3.28515625" style="240" customWidth="1"/>
    <col min="12862" max="12875" width="2.7109375" style="240" customWidth="1"/>
    <col min="12876" max="12876" width="15.140625" style="240" customWidth="1"/>
    <col min="12877" max="12877" width="12.5703125" style="240" customWidth="1"/>
    <col min="12878" max="12878" width="12.85546875" style="240" customWidth="1"/>
    <col min="12879" max="12880" width="13" style="240" customWidth="1"/>
    <col min="12881" max="12881" width="13.85546875" style="240" customWidth="1"/>
    <col min="12882" max="12882" width="14.5703125" style="240" customWidth="1"/>
    <col min="12883" max="12885" width="14.7109375" style="240" customWidth="1"/>
    <col min="12886" max="12886" width="13.7109375" style="240" customWidth="1"/>
    <col min="12887" max="12887" width="14.7109375" style="240" customWidth="1"/>
    <col min="12888" max="12888" width="18.140625" style="240" customWidth="1"/>
    <col min="12889" max="13057" width="11.42578125" style="240"/>
    <col min="13058" max="13058" width="4.42578125" style="240" customWidth="1"/>
    <col min="13059" max="13059" width="15.28515625" style="240" customWidth="1"/>
    <col min="13060" max="13060" width="16.85546875" style="240" customWidth="1"/>
    <col min="13061" max="13061" width="27.42578125" style="240" customWidth="1"/>
    <col min="13062" max="13062" width="16.5703125" style="240" customWidth="1"/>
    <col min="13063" max="13063" width="13.42578125" style="240" customWidth="1"/>
    <col min="13064" max="13064" width="13.7109375" style="240" customWidth="1"/>
    <col min="13065" max="13065" width="17.7109375" style="240" customWidth="1"/>
    <col min="13066" max="13066" width="14.5703125" style="240" customWidth="1"/>
    <col min="13067" max="13067" width="14" style="240" customWidth="1"/>
    <col min="13068" max="13068" width="13.85546875" style="240" customWidth="1"/>
    <col min="13069" max="13069" width="19" style="240" customWidth="1"/>
    <col min="13070" max="13070" width="17.42578125" style="240" customWidth="1"/>
    <col min="13071" max="13071" width="19.140625" style="240" customWidth="1"/>
    <col min="13072" max="13072" width="16.85546875" style="240" customWidth="1"/>
    <col min="13073" max="13074" width="13.5703125" style="240" customWidth="1"/>
    <col min="13075" max="13076" width="13" style="240" customWidth="1"/>
    <col min="13077" max="13077" width="13.140625" style="240" customWidth="1"/>
    <col min="13078" max="13078" width="13.85546875" style="240" customWidth="1"/>
    <col min="13079" max="13079" width="13.140625" style="240" customWidth="1"/>
    <col min="13080" max="13085" width="12.7109375" style="240" customWidth="1"/>
    <col min="13086" max="13086" width="15.140625" style="240" customWidth="1"/>
    <col min="13087" max="13087" width="12.85546875" style="240" customWidth="1"/>
    <col min="13088" max="13088" width="12.7109375" style="240" customWidth="1"/>
    <col min="13089" max="13089" width="13.85546875" style="240" customWidth="1"/>
    <col min="13090" max="13090" width="13.42578125" style="240" customWidth="1"/>
    <col min="13091" max="13091" width="15.28515625" style="240" customWidth="1"/>
    <col min="13092" max="13092" width="12.42578125" style="240" customWidth="1"/>
    <col min="13093" max="13093" width="9.5703125" style="240" customWidth="1"/>
    <col min="13094" max="13094" width="13.28515625" style="240" customWidth="1"/>
    <col min="13095" max="13095" width="12.7109375" style="240" customWidth="1"/>
    <col min="13096" max="13097" width="12.85546875" style="240" customWidth="1"/>
    <col min="13098" max="13098" width="13.42578125" style="240" customWidth="1"/>
    <col min="13099" max="13100" width="12.85546875" style="240" customWidth="1"/>
    <col min="13101" max="13116" width="2.7109375" style="240" customWidth="1"/>
    <col min="13117" max="13117" width="3.28515625" style="240" customWidth="1"/>
    <col min="13118" max="13131" width="2.7109375" style="240" customWidth="1"/>
    <col min="13132" max="13132" width="15.140625" style="240" customWidth="1"/>
    <col min="13133" max="13133" width="12.5703125" style="240" customWidth="1"/>
    <col min="13134" max="13134" width="12.85546875" style="240" customWidth="1"/>
    <col min="13135" max="13136" width="13" style="240" customWidth="1"/>
    <col min="13137" max="13137" width="13.85546875" style="240" customWidth="1"/>
    <col min="13138" max="13138" width="14.5703125" style="240" customWidth="1"/>
    <col min="13139" max="13141" width="14.7109375" style="240" customWidth="1"/>
    <col min="13142" max="13142" width="13.7109375" style="240" customWidth="1"/>
    <col min="13143" max="13143" width="14.7109375" style="240" customWidth="1"/>
    <col min="13144" max="13144" width="18.140625" style="240" customWidth="1"/>
    <col min="13145" max="13313" width="11.42578125" style="240"/>
    <col min="13314" max="13314" width="4.42578125" style="240" customWidth="1"/>
    <col min="13315" max="13315" width="15.28515625" style="240" customWidth="1"/>
    <col min="13316" max="13316" width="16.85546875" style="240" customWidth="1"/>
    <col min="13317" max="13317" width="27.42578125" style="240" customWidth="1"/>
    <col min="13318" max="13318" width="16.5703125" style="240" customWidth="1"/>
    <col min="13319" max="13319" width="13.42578125" style="240" customWidth="1"/>
    <col min="13320" max="13320" width="13.7109375" style="240" customWidth="1"/>
    <col min="13321" max="13321" width="17.7109375" style="240" customWidth="1"/>
    <col min="13322" max="13322" width="14.5703125" style="240" customWidth="1"/>
    <col min="13323" max="13323" width="14" style="240" customWidth="1"/>
    <col min="13324" max="13324" width="13.85546875" style="240" customWidth="1"/>
    <col min="13325" max="13325" width="19" style="240" customWidth="1"/>
    <col min="13326" max="13326" width="17.42578125" style="240" customWidth="1"/>
    <col min="13327" max="13327" width="19.140625" style="240" customWidth="1"/>
    <col min="13328" max="13328" width="16.85546875" style="240" customWidth="1"/>
    <col min="13329" max="13330" width="13.5703125" style="240" customWidth="1"/>
    <col min="13331" max="13332" width="13" style="240" customWidth="1"/>
    <col min="13333" max="13333" width="13.140625" style="240" customWidth="1"/>
    <col min="13334" max="13334" width="13.85546875" style="240" customWidth="1"/>
    <col min="13335" max="13335" width="13.140625" style="240" customWidth="1"/>
    <col min="13336" max="13341" width="12.7109375" style="240" customWidth="1"/>
    <col min="13342" max="13342" width="15.140625" style="240" customWidth="1"/>
    <col min="13343" max="13343" width="12.85546875" style="240" customWidth="1"/>
    <col min="13344" max="13344" width="12.7109375" style="240" customWidth="1"/>
    <col min="13345" max="13345" width="13.85546875" style="240" customWidth="1"/>
    <col min="13346" max="13346" width="13.42578125" style="240" customWidth="1"/>
    <col min="13347" max="13347" width="15.28515625" style="240" customWidth="1"/>
    <col min="13348" max="13348" width="12.42578125" style="240" customWidth="1"/>
    <col min="13349" max="13349" width="9.5703125" style="240" customWidth="1"/>
    <col min="13350" max="13350" width="13.28515625" style="240" customWidth="1"/>
    <col min="13351" max="13351" width="12.7109375" style="240" customWidth="1"/>
    <col min="13352" max="13353" width="12.85546875" style="240" customWidth="1"/>
    <col min="13354" max="13354" width="13.42578125" style="240" customWidth="1"/>
    <col min="13355" max="13356" width="12.85546875" style="240" customWidth="1"/>
    <col min="13357" max="13372" width="2.7109375" style="240" customWidth="1"/>
    <col min="13373" max="13373" width="3.28515625" style="240" customWidth="1"/>
    <col min="13374" max="13387" width="2.7109375" style="240" customWidth="1"/>
    <col min="13388" max="13388" width="15.140625" style="240" customWidth="1"/>
    <col min="13389" max="13389" width="12.5703125" style="240" customWidth="1"/>
    <col min="13390" max="13390" width="12.85546875" style="240" customWidth="1"/>
    <col min="13391" max="13392" width="13" style="240" customWidth="1"/>
    <col min="13393" max="13393" width="13.85546875" style="240" customWidth="1"/>
    <col min="13394" max="13394" width="14.5703125" style="240" customWidth="1"/>
    <col min="13395" max="13397" width="14.7109375" style="240" customWidth="1"/>
    <col min="13398" max="13398" width="13.7109375" style="240" customWidth="1"/>
    <col min="13399" max="13399" width="14.7109375" style="240" customWidth="1"/>
    <col min="13400" max="13400" width="18.140625" style="240" customWidth="1"/>
    <col min="13401" max="13569" width="11.42578125" style="240"/>
    <col min="13570" max="13570" width="4.42578125" style="240" customWidth="1"/>
    <col min="13571" max="13571" width="15.28515625" style="240" customWidth="1"/>
    <col min="13572" max="13572" width="16.85546875" style="240" customWidth="1"/>
    <col min="13573" max="13573" width="27.42578125" style="240" customWidth="1"/>
    <col min="13574" max="13574" width="16.5703125" style="240" customWidth="1"/>
    <col min="13575" max="13575" width="13.42578125" style="240" customWidth="1"/>
    <col min="13576" max="13576" width="13.7109375" style="240" customWidth="1"/>
    <col min="13577" max="13577" width="17.7109375" style="240" customWidth="1"/>
    <col min="13578" max="13578" width="14.5703125" style="240" customWidth="1"/>
    <col min="13579" max="13579" width="14" style="240" customWidth="1"/>
    <col min="13580" max="13580" width="13.85546875" style="240" customWidth="1"/>
    <col min="13581" max="13581" width="19" style="240" customWidth="1"/>
    <col min="13582" max="13582" width="17.42578125" style="240" customWidth="1"/>
    <col min="13583" max="13583" width="19.140625" style="240" customWidth="1"/>
    <col min="13584" max="13584" width="16.85546875" style="240" customWidth="1"/>
    <col min="13585" max="13586" width="13.5703125" style="240" customWidth="1"/>
    <col min="13587" max="13588" width="13" style="240" customWidth="1"/>
    <col min="13589" max="13589" width="13.140625" style="240" customWidth="1"/>
    <col min="13590" max="13590" width="13.85546875" style="240" customWidth="1"/>
    <col min="13591" max="13591" width="13.140625" style="240" customWidth="1"/>
    <col min="13592" max="13597" width="12.7109375" style="240" customWidth="1"/>
    <col min="13598" max="13598" width="15.140625" style="240" customWidth="1"/>
    <col min="13599" max="13599" width="12.85546875" style="240" customWidth="1"/>
    <col min="13600" max="13600" width="12.7109375" style="240" customWidth="1"/>
    <col min="13601" max="13601" width="13.85546875" style="240" customWidth="1"/>
    <col min="13602" max="13602" width="13.42578125" style="240" customWidth="1"/>
    <col min="13603" max="13603" width="15.28515625" style="240" customWidth="1"/>
    <col min="13604" max="13604" width="12.42578125" style="240" customWidth="1"/>
    <col min="13605" max="13605" width="9.5703125" style="240" customWidth="1"/>
    <col min="13606" max="13606" width="13.28515625" style="240" customWidth="1"/>
    <col min="13607" max="13607" width="12.7109375" style="240" customWidth="1"/>
    <col min="13608" max="13609" width="12.85546875" style="240" customWidth="1"/>
    <col min="13610" max="13610" width="13.42578125" style="240" customWidth="1"/>
    <col min="13611" max="13612" width="12.85546875" style="240" customWidth="1"/>
    <col min="13613" max="13628" width="2.7109375" style="240" customWidth="1"/>
    <col min="13629" max="13629" width="3.28515625" style="240" customWidth="1"/>
    <col min="13630" max="13643" width="2.7109375" style="240" customWidth="1"/>
    <col min="13644" max="13644" width="15.140625" style="240" customWidth="1"/>
    <col min="13645" max="13645" width="12.5703125" style="240" customWidth="1"/>
    <col min="13646" max="13646" width="12.85546875" style="240" customWidth="1"/>
    <col min="13647" max="13648" width="13" style="240" customWidth="1"/>
    <col min="13649" max="13649" width="13.85546875" style="240" customWidth="1"/>
    <col min="13650" max="13650" width="14.5703125" style="240" customWidth="1"/>
    <col min="13651" max="13653" width="14.7109375" style="240" customWidth="1"/>
    <col min="13654" max="13654" width="13.7109375" style="240" customWidth="1"/>
    <col min="13655" max="13655" width="14.7109375" style="240" customWidth="1"/>
    <col min="13656" max="13656" width="18.140625" style="240" customWidth="1"/>
    <col min="13657" max="13825" width="11.42578125" style="240"/>
    <col min="13826" max="13826" width="4.42578125" style="240" customWidth="1"/>
    <col min="13827" max="13827" width="15.28515625" style="240" customWidth="1"/>
    <col min="13828" max="13828" width="16.85546875" style="240" customWidth="1"/>
    <col min="13829" max="13829" width="27.42578125" style="240" customWidth="1"/>
    <col min="13830" max="13830" width="16.5703125" style="240" customWidth="1"/>
    <col min="13831" max="13831" width="13.42578125" style="240" customWidth="1"/>
    <col min="13832" max="13832" width="13.7109375" style="240" customWidth="1"/>
    <col min="13833" max="13833" width="17.7109375" style="240" customWidth="1"/>
    <col min="13834" max="13834" width="14.5703125" style="240" customWidth="1"/>
    <col min="13835" max="13835" width="14" style="240" customWidth="1"/>
    <col min="13836" max="13836" width="13.85546875" style="240" customWidth="1"/>
    <col min="13837" max="13837" width="19" style="240" customWidth="1"/>
    <col min="13838" max="13838" width="17.42578125" style="240" customWidth="1"/>
    <col min="13839" max="13839" width="19.140625" style="240" customWidth="1"/>
    <col min="13840" max="13840" width="16.85546875" style="240" customWidth="1"/>
    <col min="13841" max="13842" width="13.5703125" style="240" customWidth="1"/>
    <col min="13843" max="13844" width="13" style="240" customWidth="1"/>
    <col min="13845" max="13845" width="13.140625" style="240" customWidth="1"/>
    <col min="13846" max="13846" width="13.85546875" style="240" customWidth="1"/>
    <col min="13847" max="13847" width="13.140625" style="240" customWidth="1"/>
    <col min="13848" max="13853" width="12.7109375" style="240" customWidth="1"/>
    <col min="13854" max="13854" width="15.140625" style="240" customWidth="1"/>
    <col min="13855" max="13855" width="12.85546875" style="240" customWidth="1"/>
    <col min="13856" max="13856" width="12.7109375" style="240" customWidth="1"/>
    <col min="13857" max="13857" width="13.85546875" style="240" customWidth="1"/>
    <col min="13858" max="13858" width="13.42578125" style="240" customWidth="1"/>
    <col min="13859" max="13859" width="15.28515625" style="240" customWidth="1"/>
    <col min="13860" max="13860" width="12.42578125" style="240" customWidth="1"/>
    <col min="13861" max="13861" width="9.5703125" style="240" customWidth="1"/>
    <col min="13862" max="13862" width="13.28515625" style="240" customWidth="1"/>
    <col min="13863" max="13863" width="12.7109375" style="240" customWidth="1"/>
    <col min="13864" max="13865" width="12.85546875" style="240" customWidth="1"/>
    <col min="13866" max="13866" width="13.42578125" style="240" customWidth="1"/>
    <col min="13867" max="13868" width="12.85546875" style="240" customWidth="1"/>
    <col min="13869" max="13884" width="2.7109375" style="240" customWidth="1"/>
    <col min="13885" max="13885" width="3.28515625" style="240" customWidth="1"/>
    <col min="13886" max="13899" width="2.7109375" style="240" customWidth="1"/>
    <col min="13900" max="13900" width="15.140625" style="240" customWidth="1"/>
    <col min="13901" max="13901" width="12.5703125" style="240" customWidth="1"/>
    <col min="13902" max="13902" width="12.85546875" style="240" customWidth="1"/>
    <col min="13903" max="13904" width="13" style="240" customWidth="1"/>
    <col min="13905" max="13905" width="13.85546875" style="240" customWidth="1"/>
    <col min="13906" max="13906" width="14.5703125" style="240" customWidth="1"/>
    <col min="13907" max="13909" width="14.7109375" style="240" customWidth="1"/>
    <col min="13910" max="13910" width="13.7109375" style="240" customWidth="1"/>
    <col min="13911" max="13911" width="14.7109375" style="240" customWidth="1"/>
    <col min="13912" max="13912" width="18.140625" style="240" customWidth="1"/>
    <col min="13913" max="14081" width="11.42578125" style="240"/>
    <col min="14082" max="14082" width="4.42578125" style="240" customWidth="1"/>
    <col min="14083" max="14083" width="15.28515625" style="240" customWidth="1"/>
    <col min="14084" max="14084" width="16.85546875" style="240" customWidth="1"/>
    <col min="14085" max="14085" width="27.42578125" style="240" customWidth="1"/>
    <col min="14086" max="14086" width="16.5703125" style="240" customWidth="1"/>
    <col min="14087" max="14087" width="13.42578125" style="240" customWidth="1"/>
    <col min="14088" max="14088" width="13.7109375" style="240" customWidth="1"/>
    <col min="14089" max="14089" width="17.7109375" style="240" customWidth="1"/>
    <col min="14090" max="14090" width="14.5703125" style="240" customWidth="1"/>
    <col min="14091" max="14091" width="14" style="240" customWidth="1"/>
    <col min="14092" max="14092" width="13.85546875" style="240" customWidth="1"/>
    <col min="14093" max="14093" width="19" style="240" customWidth="1"/>
    <col min="14094" max="14094" width="17.42578125" style="240" customWidth="1"/>
    <col min="14095" max="14095" width="19.140625" style="240" customWidth="1"/>
    <col min="14096" max="14096" width="16.85546875" style="240" customWidth="1"/>
    <col min="14097" max="14098" width="13.5703125" style="240" customWidth="1"/>
    <col min="14099" max="14100" width="13" style="240" customWidth="1"/>
    <col min="14101" max="14101" width="13.140625" style="240" customWidth="1"/>
    <col min="14102" max="14102" width="13.85546875" style="240" customWidth="1"/>
    <col min="14103" max="14103" width="13.140625" style="240" customWidth="1"/>
    <col min="14104" max="14109" width="12.7109375" style="240" customWidth="1"/>
    <col min="14110" max="14110" width="15.140625" style="240" customWidth="1"/>
    <col min="14111" max="14111" width="12.85546875" style="240" customWidth="1"/>
    <col min="14112" max="14112" width="12.7109375" style="240" customWidth="1"/>
    <col min="14113" max="14113" width="13.85546875" style="240" customWidth="1"/>
    <col min="14114" max="14114" width="13.42578125" style="240" customWidth="1"/>
    <col min="14115" max="14115" width="15.28515625" style="240" customWidth="1"/>
    <col min="14116" max="14116" width="12.42578125" style="240" customWidth="1"/>
    <col min="14117" max="14117" width="9.5703125" style="240" customWidth="1"/>
    <col min="14118" max="14118" width="13.28515625" style="240" customWidth="1"/>
    <col min="14119" max="14119" width="12.7109375" style="240" customWidth="1"/>
    <col min="14120" max="14121" width="12.85546875" style="240" customWidth="1"/>
    <col min="14122" max="14122" width="13.42578125" style="240" customWidth="1"/>
    <col min="14123" max="14124" width="12.85546875" style="240" customWidth="1"/>
    <col min="14125" max="14140" width="2.7109375" style="240" customWidth="1"/>
    <col min="14141" max="14141" width="3.28515625" style="240" customWidth="1"/>
    <col min="14142" max="14155" width="2.7109375" style="240" customWidth="1"/>
    <col min="14156" max="14156" width="15.140625" style="240" customWidth="1"/>
    <col min="14157" max="14157" width="12.5703125" style="240" customWidth="1"/>
    <col min="14158" max="14158" width="12.85546875" style="240" customWidth="1"/>
    <col min="14159" max="14160" width="13" style="240" customWidth="1"/>
    <col min="14161" max="14161" width="13.85546875" style="240" customWidth="1"/>
    <col min="14162" max="14162" width="14.5703125" style="240" customWidth="1"/>
    <col min="14163" max="14165" width="14.7109375" style="240" customWidth="1"/>
    <col min="14166" max="14166" width="13.7109375" style="240" customWidth="1"/>
    <col min="14167" max="14167" width="14.7109375" style="240" customWidth="1"/>
    <col min="14168" max="14168" width="18.140625" style="240" customWidth="1"/>
    <col min="14169" max="14337" width="11.42578125" style="240"/>
    <col min="14338" max="14338" width="4.42578125" style="240" customWidth="1"/>
    <col min="14339" max="14339" width="15.28515625" style="240" customWidth="1"/>
    <col min="14340" max="14340" width="16.85546875" style="240" customWidth="1"/>
    <col min="14341" max="14341" width="27.42578125" style="240" customWidth="1"/>
    <col min="14342" max="14342" width="16.5703125" style="240" customWidth="1"/>
    <col min="14343" max="14343" width="13.42578125" style="240" customWidth="1"/>
    <col min="14344" max="14344" width="13.7109375" style="240" customWidth="1"/>
    <col min="14345" max="14345" width="17.7109375" style="240" customWidth="1"/>
    <col min="14346" max="14346" width="14.5703125" style="240" customWidth="1"/>
    <col min="14347" max="14347" width="14" style="240" customWidth="1"/>
    <col min="14348" max="14348" width="13.85546875" style="240" customWidth="1"/>
    <col min="14349" max="14349" width="19" style="240" customWidth="1"/>
    <col min="14350" max="14350" width="17.42578125" style="240" customWidth="1"/>
    <col min="14351" max="14351" width="19.140625" style="240" customWidth="1"/>
    <col min="14352" max="14352" width="16.85546875" style="240" customWidth="1"/>
    <col min="14353" max="14354" width="13.5703125" style="240" customWidth="1"/>
    <col min="14355" max="14356" width="13" style="240" customWidth="1"/>
    <col min="14357" max="14357" width="13.140625" style="240" customWidth="1"/>
    <col min="14358" max="14358" width="13.85546875" style="240" customWidth="1"/>
    <col min="14359" max="14359" width="13.140625" style="240" customWidth="1"/>
    <col min="14360" max="14365" width="12.7109375" style="240" customWidth="1"/>
    <col min="14366" max="14366" width="15.140625" style="240" customWidth="1"/>
    <col min="14367" max="14367" width="12.85546875" style="240" customWidth="1"/>
    <col min="14368" max="14368" width="12.7109375" style="240" customWidth="1"/>
    <col min="14369" max="14369" width="13.85546875" style="240" customWidth="1"/>
    <col min="14370" max="14370" width="13.42578125" style="240" customWidth="1"/>
    <col min="14371" max="14371" width="15.28515625" style="240" customWidth="1"/>
    <col min="14372" max="14372" width="12.42578125" style="240" customWidth="1"/>
    <col min="14373" max="14373" width="9.5703125" style="240" customWidth="1"/>
    <col min="14374" max="14374" width="13.28515625" style="240" customWidth="1"/>
    <col min="14375" max="14375" width="12.7109375" style="240" customWidth="1"/>
    <col min="14376" max="14377" width="12.85546875" style="240" customWidth="1"/>
    <col min="14378" max="14378" width="13.42578125" style="240" customWidth="1"/>
    <col min="14379" max="14380" width="12.85546875" style="240" customWidth="1"/>
    <col min="14381" max="14396" width="2.7109375" style="240" customWidth="1"/>
    <col min="14397" max="14397" width="3.28515625" style="240" customWidth="1"/>
    <col min="14398" max="14411" width="2.7109375" style="240" customWidth="1"/>
    <col min="14412" max="14412" width="15.140625" style="240" customWidth="1"/>
    <col min="14413" max="14413" width="12.5703125" style="240" customWidth="1"/>
    <col min="14414" max="14414" width="12.85546875" style="240" customWidth="1"/>
    <col min="14415" max="14416" width="13" style="240" customWidth="1"/>
    <col min="14417" max="14417" width="13.85546875" style="240" customWidth="1"/>
    <col min="14418" max="14418" width="14.5703125" style="240" customWidth="1"/>
    <col min="14419" max="14421" width="14.7109375" style="240" customWidth="1"/>
    <col min="14422" max="14422" width="13.7109375" style="240" customWidth="1"/>
    <col min="14423" max="14423" width="14.7109375" style="240" customWidth="1"/>
    <col min="14424" max="14424" width="18.140625" style="240" customWidth="1"/>
    <col min="14425" max="14593" width="11.42578125" style="240"/>
    <col min="14594" max="14594" width="4.42578125" style="240" customWidth="1"/>
    <col min="14595" max="14595" width="15.28515625" style="240" customWidth="1"/>
    <col min="14596" max="14596" width="16.85546875" style="240" customWidth="1"/>
    <col min="14597" max="14597" width="27.42578125" style="240" customWidth="1"/>
    <col min="14598" max="14598" width="16.5703125" style="240" customWidth="1"/>
    <col min="14599" max="14599" width="13.42578125" style="240" customWidth="1"/>
    <col min="14600" max="14600" width="13.7109375" style="240" customWidth="1"/>
    <col min="14601" max="14601" width="17.7109375" style="240" customWidth="1"/>
    <col min="14602" max="14602" width="14.5703125" style="240" customWidth="1"/>
    <col min="14603" max="14603" width="14" style="240" customWidth="1"/>
    <col min="14604" max="14604" width="13.85546875" style="240" customWidth="1"/>
    <col min="14605" max="14605" width="19" style="240" customWidth="1"/>
    <col min="14606" max="14606" width="17.42578125" style="240" customWidth="1"/>
    <col min="14607" max="14607" width="19.140625" style="240" customWidth="1"/>
    <col min="14608" max="14608" width="16.85546875" style="240" customWidth="1"/>
    <col min="14609" max="14610" width="13.5703125" style="240" customWidth="1"/>
    <col min="14611" max="14612" width="13" style="240" customWidth="1"/>
    <col min="14613" max="14613" width="13.140625" style="240" customWidth="1"/>
    <col min="14614" max="14614" width="13.85546875" style="240" customWidth="1"/>
    <col min="14615" max="14615" width="13.140625" style="240" customWidth="1"/>
    <col min="14616" max="14621" width="12.7109375" style="240" customWidth="1"/>
    <col min="14622" max="14622" width="15.140625" style="240" customWidth="1"/>
    <col min="14623" max="14623" width="12.85546875" style="240" customWidth="1"/>
    <col min="14624" max="14624" width="12.7109375" style="240" customWidth="1"/>
    <col min="14625" max="14625" width="13.85546875" style="240" customWidth="1"/>
    <col min="14626" max="14626" width="13.42578125" style="240" customWidth="1"/>
    <col min="14627" max="14627" width="15.28515625" style="240" customWidth="1"/>
    <col min="14628" max="14628" width="12.42578125" style="240" customWidth="1"/>
    <col min="14629" max="14629" width="9.5703125" style="240" customWidth="1"/>
    <col min="14630" max="14630" width="13.28515625" style="240" customWidth="1"/>
    <col min="14631" max="14631" width="12.7109375" style="240" customWidth="1"/>
    <col min="14632" max="14633" width="12.85546875" style="240" customWidth="1"/>
    <col min="14634" max="14634" width="13.42578125" style="240" customWidth="1"/>
    <col min="14635" max="14636" width="12.85546875" style="240" customWidth="1"/>
    <col min="14637" max="14652" width="2.7109375" style="240" customWidth="1"/>
    <col min="14653" max="14653" width="3.28515625" style="240" customWidth="1"/>
    <col min="14654" max="14667" width="2.7109375" style="240" customWidth="1"/>
    <col min="14668" max="14668" width="15.140625" style="240" customWidth="1"/>
    <col min="14669" max="14669" width="12.5703125" style="240" customWidth="1"/>
    <col min="14670" max="14670" width="12.85546875" style="240" customWidth="1"/>
    <col min="14671" max="14672" width="13" style="240" customWidth="1"/>
    <col min="14673" max="14673" width="13.85546875" style="240" customWidth="1"/>
    <col min="14674" max="14674" width="14.5703125" style="240" customWidth="1"/>
    <col min="14675" max="14677" width="14.7109375" style="240" customWidth="1"/>
    <col min="14678" max="14678" width="13.7109375" style="240" customWidth="1"/>
    <col min="14679" max="14679" width="14.7109375" style="240" customWidth="1"/>
    <col min="14680" max="14680" width="18.140625" style="240" customWidth="1"/>
    <col min="14681" max="14849" width="11.42578125" style="240"/>
    <col min="14850" max="14850" width="4.42578125" style="240" customWidth="1"/>
    <col min="14851" max="14851" width="15.28515625" style="240" customWidth="1"/>
    <col min="14852" max="14852" width="16.85546875" style="240" customWidth="1"/>
    <col min="14853" max="14853" width="27.42578125" style="240" customWidth="1"/>
    <col min="14854" max="14854" width="16.5703125" style="240" customWidth="1"/>
    <col min="14855" max="14855" width="13.42578125" style="240" customWidth="1"/>
    <col min="14856" max="14856" width="13.7109375" style="240" customWidth="1"/>
    <col min="14857" max="14857" width="17.7109375" style="240" customWidth="1"/>
    <col min="14858" max="14858" width="14.5703125" style="240" customWidth="1"/>
    <col min="14859" max="14859" width="14" style="240" customWidth="1"/>
    <col min="14860" max="14860" width="13.85546875" style="240" customWidth="1"/>
    <col min="14861" max="14861" width="19" style="240" customWidth="1"/>
    <col min="14862" max="14862" width="17.42578125" style="240" customWidth="1"/>
    <col min="14863" max="14863" width="19.140625" style="240" customWidth="1"/>
    <col min="14864" max="14864" width="16.85546875" style="240" customWidth="1"/>
    <col min="14865" max="14866" width="13.5703125" style="240" customWidth="1"/>
    <col min="14867" max="14868" width="13" style="240" customWidth="1"/>
    <col min="14869" max="14869" width="13.140625" style="240" customWidth="1"/>
    <col min="14870" max="14870" width="13.85546875" style="240" customWidth="1"/>
    <col min="14871" max="14871" width="13.140625" style="240" customWidth="1"/>
    <col min="14872" max="14877" width="12.7109375" style="240" customWidth="1"/>
    <col min="14878" max="14878" width="15.140625" style="240" customWidth="1"/>
    <col min="14879" max="14879" width="12.85546875" style="240" customWidth="1"/>
    <col min="14880" max="14880" width="12.7109375" style="240" customWidth="1"/>
    <col min="14881" max="14881" width="13.85546875" style="240" customWidth="1"/>
    <col min="14882" max="14882" width="13.42578125" style="240" customWidth="1"/>
    <col min="14883" max="14883" width="15.28515625" style="240" customWidth="1"/>
    <col min="14884" max="14884" width="12.42578125" style="240" customWidth="1"/>
    <col min="14885" max="14885" width="9.5703125" style="240" customWidth="1"/>
    <col min="14886" max="14886" width="13.28515625" style="240" customWidth="1"/>
    <col min="14887" max="14887" width="12.7109375" style="240" customWidth="1"/>
    <col min="14888" max="14889" width="12.85546875" style="240" customWidth="1"/>
    <col min="14890" max="14890" width="13.42578125" style="240" customWidth="1"/>
    <col min="14891" max="14892" width="12.85546875" style="240" customWidth="1"/>
    <col min="14893" max="14908" width="2.7109375" style="240" customWidth="1"/>
    <col min="14909" max="14909" width="3.28515625" style="240" customWidth="1"/>
    <col min="14910" max="14923" width="2.7109375" style="240" customWidth="1"/>
    <col min="14924" max="14924" width="15.140625" style="240" customWidth="1"/>
    <col min="14925" max="14925" width="12.5703125" style="240" customWidth="1"/>
    <col min="14926" max="14926" width="12.85546875" style="240" customWidth="1"/>
    <col min="14927" max="14928" width="13" style="240" customWidth="1"/>
    <col min="14929" max="14929" width="13.85546875" style="240" customWidth="1"/>
    <col min="14930" max="14930" width="14.5703125" style="240" customWidth="1"/>
    <col min="14931" max="14933" width="14.7109375" style="240" customWidth="1"/>
    <col min="14934" max="14934" width="13.7109375" style="240" customWidth="1"/>
    <col min="14935" max="14935" width="14.7109375" style="240" customWidth="1"/>
    <col min="14936" max="14936" width="18.140625" style="240" customWidth="1"/>
    <col min="14937" max="15105" width="11.42578125" style="240"/>
    <col min="15106" max="15106" width="4.42578125" style="240" customWidth="1"/>
    <col min="15107" max="15107" width="15.28515625" style="240" customWidth="1"/>
    <col min="15108" max="15108" width="16.85546875" style="240" customWidth="1"/>
    <col min="15109" max="15109" width="27.42578125" style="240" customWidth="1"/>
    <col min="15110" max="15110" width="16.5703125" style="240" customWidth="1"/>
    <col min="15111" max="15111" width="13.42578125" style="240" customWidth="1"/>
    <col min="15112" max="15112" width="13.7109375" style="240" customWidth="1"/>
    <col min="15113" max="15113" width="17.7109375" style="240" customWidth="1"/>
    <col min="15114" max="15114" width="14.5703125" style="240" customWidth="1"/>
    <col min="15115" max="15115" width="14" style="240" customWidth="1"/>
    <col min="15116" max="15116" width="13.85546875" style="240" customWidth="1"/>
    <col min="15117" max="15117" width="19" style="240" customWidth="1"/>
    <col min="15118" max="15118" width="17.42578125" style="240" customWidth="1"/>
    <col min="15119" max="15119" width="19.140625" style="240" customWidth="1"/>
    <col min="15120" max="15120" width="16.85546875" style="240" customWidth="1"/>
    <col min="15121" max="15122" width="13.5703125" style="240" customWidth="1"/>
    <col min="15123" max="15124" width="13" style="240" customWidth="1"/>
    <col min="15125" max="15125" width="13.140625" style="240" customWidth="1"/>
    <col min="15126" max="15126" width="13.85546875" style="240" customWidth="1"/>
    <col min="15127" max="15127" width="13.140625" style="240" customWidth="1"/>
    <col min="15128" max="15133" width="12.7109375" style="240" customWidth="1"/>
    <col min="15134" max="15134" width="15.140625" style="240" customWidth="1"/>
    <col min="15135" max="15135" width="12.85546875" style="240" customWidth="1"/>
    <col min="15136" max="15136" width="12.7109375" style="240" customWidth="1"/>
    <col min="15137" max="15137" width="13.85546875" style="240" customWidth="1"/>
    <col min="15138" max="15138" width="13.42578125" style="240" customWidth="1"/>
    <col min="15139" max="15139" width="15.28515625" style="240" customWidth="1"/>
    <col min="15140" max="15140" width="12.42578125" style="240" customWidth="1"/>
    <col min="15141" max="15141" width="9.5703125" style="240" customWidth="1"/>
    <col min="15142" max="15142" width="13.28515625" style="240" customWidth="1"/>
    <col min="15143" max="15143" width="12.7109375" style="240" customWidth="1"/>
    <col min="15144" max="15145" width="12.85546875" style="240" customWidth="1"/>
    <col min="15146" max="15146" width="13.42578125" style="240" customWidth="1"/>
    <col min="15147" max="15148" width="12.85546875" style="240" customWidth="1"/>
    <col min="15149" max="15164" width="2.7109375" style="240" customWidth="1"/>
    <col min="15165" max="15165" width="3.28515625" style="240" customWidth="1"/>
    <col min="15166" max="15179" width="2.7109375" style="240" customWidth="1"/>
    <col min="15180" max="15180" width="15.140625" style="240" customWidth="1"/>
    <col min="15181" max="15181" width="12.5703125" style="240" customWidth="1"/>
    <col min="15182" max="15182" width="12.85546875" style="240" customWidth="1"/>
    <col min="15183" max="15184" width="13" style="240" customWidth="1"/>
    <col min="15185" max="15185" width="13.85546875" style="240" customWidth="1"/>
    <col min="15186" max="15186" width="14.5703125" style="240" customWidth="1"/>
    <col min="15187" max="15189" width="14.7109375" style="240" customWidth="1"/>
    <col min="15190" max="15190" width="13.7109375" style="240" customWidth="1"/>
    <col min="15191" max="15191" width="14.7109375" style="240" customWidth="1"/>
    <col min="15192" max="15192" width="18.140625" style="240" customWidth="1"/>
    <col min="15193" max="15361" width="11.42578125" style="240"/>
    <col min="15362" max="15362" width="4.42578125" style="240" customWidth="1"/>
    <col min="15363" max="15363" width="15.28515625" style="240" customWidth="1"/>
    <col min="15364" max="15364" width="16.85546875" style="240" customWidth="1"/>
    <col min="15365" max="15365" width="27.42578125" style="240" customWidth="1"/>
    <col min="15366" max="15366" width="16.5703125" style="240" customWidth="1"/>
    <col min="15367" max="15367" width="13.42578125" style="240" customWidth="1"/>
    <col min="15368" max="15368" width="13.7109375" style="240" customWidth="1"/>
    <col min="15369" max="15369" width="17.7109375" style="240" customWidth="1"/>
    <col min="15370" max="15370" width="14.5703125" style="240" customWidth="1"/>
    <col min="15371" max="15371" width="14" style="240" customWidth="1"/>
    <col min="15372" max="15372" width="13.85546875" style="240" customWidth="1"/>
    <col min="15373" max="15373" width="19" style="240" customWidth="1"/>
    <col min="15374" max="15374" width="17.42578125" style="240" customWidth="1"/>
    <col min="15375" max="15375" width="19.140625" style="240" customWidth="1"/>
    <col min="15376" max="15376" width="16.85546875" style="240" customWidth="1"/>
    <col min="15377" max="15378" width="13.5703125" style="240" customWidth="1"/>
    <col min="15379" max="15380" width="13" style="240" customWidth="1"/>
    <col min="15381" max="15381" width="13.140625" style="240" customWidth="1"/>
    <col min="15382" max="15382" width="13.85546875" style="240" customWidth="1"/>
    <col min="15383" max="15383" width="13.140625" style="240" customWidth="1"/>
    <col min="15384" max="15389" width="12.7109375" style="240" customWidth="1"/>
    <col min="15390" max="15390" width="15.140625" style="240" customWidth="1"/>
    <col min="15391" max="15391" width="12.85546875" style="240" customWidth="1"/>
    <col min="15392" max="15392" width="12.7109375" style="240" customWidth="1"/>
    <col min="15393" max="15393" width="13.85546875" style="240" customWidth="1"/>
    <col min="15394" max="15394" width="13.42578125" style="240" customWidth="1"/>
    <col min="15395" max="15395" width="15.28515625" style="240" customWidth="1"/>
    <col min="15396" max="15396" width="12.42578125" style="240" customWidth="1"/>
    <col min="15397" max="15397" width="9.5703125" style="240" customWidth="1"/>
    <col min="15398" max="15398" width="13.28515625" style="240" customWidth="1"/>
    <col min="15399" max="15399" width="12.7109375" style="240" customWidth="1"/>
    <col min="15400" max="15401" width="12.85546875" style="240" customWidth="1"/>
    <col min="15402" max="15402" width="13.42578125" style="240" customWidth="1"/>
    <col min="15403" max="15404" width="12.85546875" style="240" customWidth="1"/>
    <col min="15405" max="15420" width="2.7109375" style="240" customWidth="1"/>
    <col min="15421" max="15421" width="3.28515625" style="240" customWidth="1"/>
    <col min="15422" max="15435" width="2.7109375" style="240" customWidth="1"/>
    <col min="15436" max="15436" width="15.140625" style="240" customWidth="1"/>
    <col min="15437" max="15437" width="12.5703125" style="240" customWidth="1"/>
    <col min="15438" max="15438" width="12.85546875" style="240" customWidth="1"/>
    <col min="15439" max="15440" width="13" style="240" customWidth="1"/>
    <col min="15441" max="15441" width="13.85546875" style="240" customWidth="1"/>
    <col min="15442" max="15442" width="14.5703125" style="240" customWidth="1"/>
    <col min="15443" max="15445" width="14.7109375" style="240" customWidth="1"/>
    <col min="15446" max="15446" width="13.7109375" style="240" customWidth="1"/>
    <col min="15447" max="15447" width="14.7109375" style="240" customWidth="1"/>
    <col min="15448" max="15448" width="18.140625" style="240" customWidth="1"/>
    <col min="15449" max="15617" width="11.42578125" style="240"/>
    <col min="15618" max="15618" width="4.42578125" style="240" customWidth="1"/>
    <col min="15619" max="15619" width="15.28515625" style="240" customWidth="1"/>
    <col min="15620" max="15620" width="16.85546875" style="240" customWidth="1"/>
    <col min="15621" max="15621" width="27.42578125" style="240" customWidth="1"/>
    <col min="15622" max="15622" width="16.5703125" style="240" customWidth="1"/>
    <col min="15623" max="15623" width="13.42578125" style="240" customWidth="1"/>
    <col min="15624" max="15624" width="13.7109375" style="240" customWidth="1"/>
    <col min="15625" max="15625" width="17.7109375" style="240" customWidth="1"/>
    <col min="15626" max="15626" width="14.5703125" style="240" customWidth="1"/>
    <col min="15627" max="15627" width="14" style="240" customWidth="1"/>
    <col min="15628" max="15628" width="13.85546875" style="240" customWidth="1"/>
    <col min="15629" max="15629" width="19" style="240" customWidth="1"/>
    <col min="15630" max="15630" width="17.42578125" style="240" customWidth="1"/>
    <col min="15631" max="15631" width="19.140625" style="240" customWidth="1"/>
    <col min="15632" max="15632" width="16.85546875" style="240" customWidth="1"/>
    <col min="15633" max="15634" width="13.5703125" style="240" customWidth="1"/>
    <col min="15635" max="15636" width="13" style="240" customWidth="1"/>
    <col min="15637" max="15637" width="13.140625" style="240" customWidth="1"/>
    <col min="15638" max="15638" width="13.85546875" style="240" customWidth="1"/>
    <col min="15639" max="15639" width="13.140625" style="240" customWidth="1"/>
    <col min="15640" max="15645" width="12.7109375" style="240" customWidth="1"/>
    <col min="15646" max="15646" width="15.140625" style="240" customWidth="1"/>
    <col min="15647" max="15647" width="12.85546875" style="240" customWidth="1"/>
    <col min="15648" max="15648" width="12.7109375" style="240" customWidth="1"/>
    <col min="15649" max="15649" width="13.85546875" style="240" customWidth="1"/>
    <col min="15650" max="15650" width="13.42578125" style="240" customWidth="1"/>
    <col min="15651" max="15651" width="15.28515625" style="240" customWidth="1"/>
    <col min="15652" max="15652" width="12.42578125" style="240" customWidth="1"/>
    <col min="15653" max="15653" width="9.5703125" style="240" customWidth="1"/>
    <col min="15654" max="15654" width="13.28515625" style="240" customWidth="1"/>
    <col min="15655" max="15655" width="12.7109375" style="240" customWidth="1"/>
    <col min="15656" max="15657" width="12.85546875" style="240" customWidth="1"/>
    <col min="15658" max="15658" width="13.42578125" style="240" customWidth="1"/>
    <col min="15659" max="15660" width="12.85546875" style="240" customWidth="1"/>
    <col min="15661" max="15676" width="2.7109375" style="240" customWidth="1"/>
    <col min="15677" max="15677" width="3.28515625" style="240" customWidth="1"/>
    <col min="15678" max="15691" width="2.7109375" style="240" customWidth="1"/>
    <col min="15692" max="15692" width="15.140625" style="240" customWidth="1"/>
    <col min="15693" max="15693" width="12.5703125" style="240" customWidth="1"/>
    <col min="15694" max="15694" width="12.85546875" style="240" customWidth="1"/>
    <col min="15695" max="15696" width="13" style="240" customWidth="1"/>
    <col min="15697" max="15697" width="13.85546875" style="240" customWidth="1"/>
    <col min="15698" max="15698" width="14.5703125" style="240" customWidth="1"/>
    <col min="15699" max="15701" width="14.7109375" style="240" customWidth="1"/>
    <col min="15702" max="15702" width="13.7109375" style="240" customWidth="1"/>
    <col min="15703" max="15703" width="14.7109375" style="240" customWidth="1"/>
    <col min="15704" max="15704" width="18.140625" style="240" customWidth="1"/>
    <col min="15705" max="15873" width="11.42578125" style="240"/>
    <col min="15874" max="15874" width="4.42578125" style="240" customWidth="1"/>
    <col min="15875" max="15875" width="15.28515625" style="240" customWidth="1"/>
    <col min="15876" max="15876" width="16.85546875" style="240" customWidth="1"/>
    <col min="15877" max="15877" width="27.42578125" style="240" customWidth="1"/>
    <col min="15878" max="15878" width="16.5703125" style="240" customWidth="1"/>
    <col min="15879" max="15879" width="13.42578125" style="240" customWidth="1"/>
    <col min="15880" max="15880" width="13.7109375" style="240" customWidth="1"/>
    <col min="15881" max="15881" width="17.7109375" style="240" customWidth="1"/>
    <col min="15882" max="15882" width="14.5703125" style="240" customWidth="1"/>
    <col min="15883" max="15883" width="14" style="240" customWidth="1"/>
    <col min="15884" max="15884" width="13.85546875" style="240" customWidth="1"/>
    <col min="15885" max="15885" width="19" style="240" customWidth="1"/>
    <col min="15886" max="15886" width="17.42578125" style="240" customWidth="1"/>
    <col min="15887" max="15887" width="19.140625" style="240" customWidth="1"/>
    <col min="15888" max="15888" width="16.85546875" style="240" customWidth="1"/>
    <col min="15889" max="15890" width="13.5703125" style="240" customWidth="1"/>
    <col min="15891" max="15892" width="13" style="240" customWidth="1"/>
    <col min="15893" max="15893" width="13.140625" style="240" customWidth="1"/>
    <col min="15894" max="15894" width="13.85546875" style="240" customWidth="1"/>
    <col min="15895" max="15895" width="13.140625" style="240" customWidth="1"/>
    <col min="15896" max="15901" width="12.7109375" style="240" customWidth="1"/>
    <col min="15902" max="15902" width="15.140625" style="240" customWidth="1"/>
    <col min="15903" max="15903" width="12.85546875" style="240" customWidth="1"/>
    <col min="15904" max="15904" width="12.7109375" style="240" customWidth="1"/>
    <col min="15905" max="15905" width="13.85546875" style="240" customWidth="1"/>
    <col min="15906" max="15906" width="13.42578125" style="240" customWidth="1"/>
    <col min="15907" max="15907" width="15.28515625" style="240" customWidth="1"/>
    <col min="15908" max="15908" width="12.42578125" style="240" customWidth="1"/>
    <col min="15909" max="15909" width="9.5703125" style="240" customWidth="1"/>
    <col min="15910" max="15910" width="13.28515625" style="240" customWidth="1"/>
    <col min="15911" max="15911" width="12.7109375" style="240" customWidth="1"/>
    <col min="15912" max="15913" width="12.85546875" style="240" customWidth="1"/>
    <col min="15914" max="15914" width="13.42578125" style="240" customWidth="1"/>
    <col min="15915" max="15916" width="12.85546875" style="240" customWidth="1"/>
    <col min="15917" max="15932" width="2.7109375" style="240" customWidth="1"/>
    <col min="15933" max="15933" width="3.28515625" style="240" customWidth="1"/>
    <col min="15934" max="15947" width="2.7109375" style="240" customWidth="1"/>
    <col min="15948" max="15948" width="15.140625" style="240" customWidth="1"/>
    <col min="15949" max="15949" width="12.5703125" style="240" customWidth="1"/>
    <col min="15950" max="15950" width="12.85546875" style="240" customWidth="1"/>
    <col min="15951" max="15952" width="13" style="240" customWidth="1"/>
    <col min="15953" max="15953" width="13.85546875" style="240" customWidth="1"/>
    <col min="15954" max="15954" width="14.5703125" style="240" customWidth="1"/>
    <col min="15955" max="15957" width="14.7109375" style="240" customWidth="1"/>
    <col min="15958" max="15958" width="13.7109375" style="240" customWidth="1"/>
    <col min="15959" max="15959" width="14.7109375" style="240" customWidth="1"/>
    <col min="15960" max="15960" width="18.140625" style="240" customWidth="1"/>
    <col min="15961" max="16129" width="11.42578125" style="240"/>
    <col min="16130" max="16130" width="4.42578125" style="240" customWidth="1"/>
    <col min="16131" max="16131" width="15.28515625" style="240" customWidth="1"/>
    <col min="16132" max="16132" width="16.85546875" style="240" customWidth="1"/>
    <col min="16133" max="16133" width="27.42578125" style="240" customWidth="1"/>
    <col min="16134" max="16134" width="16.5703125" style="240" customWidth="1"/>
    <col min="16135" max="16135" width="13.42578125" style="240" customWidth="1"/>
    <col min="16136" max="16136" width="13.7109375" style="240" customWidth="1"/>
    <col min="16137" max="16137" width="17.7109375" style="240" customWidth="1"/>
    <col min="16138" max="16138" width="14.5703125" style="240" customWidth="1"/>
    <col min="16139" max="16139" width="14" style="240" customWidth="1"/>
    <col min="16140" max="16140" width="13.85546875" style="240" customWidth="1"/>
    <col min="16141" max="16141" width="19" style="240" customWidth="1"/>
    <col min="16142" max="16142" width="17.42578125" style="240" customWidth="1"/>
    <col min="16143" max="16143" width="19.140625" style="240" customWidth="1"/>
    <col min="16144" max="16144" width="16.85546875" style="240" customWidth="1"/>
    <col min="16145" max="16146" width="13.5703125" style="240" customWidth="1"/>
    <col min="16147" max="16148" width="13" style="240" customWidth="1"/>
    <col min="16149" max="16149" width="13.140625" style="240" customWidth="1"/>
    <col min="16150" max="16150" width="13.85546875" style="240" customWidth="1"/>
    <col min="16151" max="16151" width="13.140625" style="240" customWidth="1"/>
    <col min="16152" max="16157" width="12.7109375" style="240" customWidth="1"/>
    <col min="16158" max="16158" width="15.140625" style="240" customWidth="1"/>
    <col min="16159" max="16159" width="12.85546875" style="240" customWidth="1"/>
    <col min="16160" max="16160" width="12.7109375" style="240" customWidth="1"/>
    <col min="16161" max="16161" width="13.85546875" style="240" customWidth="1"/>
    <col min="16162" max="16162" width="13.42578125" style="240" customWidth="1"/>
    <col min="16163" max="16163" width="15.28515625" style="240" customWidth="1"/>
    <col min="16164" max="16164" width="12.42578125" style="240" customWidth="1"/>
    <col min="16165" max="16165" width="9.5703125" style="240" customWidth="1"/>
    <col min="16166" max="16166" width="13.28515625" style="240" customWidth="1"/>
    <col min="16167" max="16167" width="12.7109375" style="240" customWidth="1"/>
    <col min="16168" max="16169" width="12.85546875" style="240" customWidth="1"/>
    <col min="16170" max="16170" width="13.42578125" style="240" customWidth="1"/>
    <col min="16171" max="16172" width="12.85546875" style="240" customWidth="1"/>
    <col min="16173" max="16188" width="2.7109375" style="240" customWidth="1"/>
    <col min="16189" max="16189" width="3.28515625" style="240" customWidth="1"/>
    <col min="16190" max="16203" width="2.7109375" style="240" customWidth="1"/>
    <col min="16204" max="16204" width="15.140625" style="240" customWidth="1"/>
    <col min="16205" max="16205" width="12.5703125" style="240" customWidth="1"/>
    <col min="16206" max="16206" width="12.85546875" style="240" customWidth="1"/>
    <col min="16207" max="16208" width="13" style="240" customWidth="1"/>
    <col min="16209" max="16209" width="13.85546875" style="240" customWidth="1"/>
    <col min="16210" max="16210" width="14.5703125" style="240" customWidth="1"/>
    <col min="16211" max="16213" width="14.7109375" style="240" customWidth="1"/>
    <col min="16214" max="16214" width="13.7109375" style="240" customWidth="1"/>
    <col min="16215" max="16215" width="14.7109375" style="240" customWidth="1"/>
    <col min="16216" max="16216" width="18.140625" style="240" customWidth="1"/>
    <col min="16217" max="16384" width="11.42578125" style="240"/>
  </cols>
  <sheetData>
    <row r="1" spans="1:83" s="241" customFormat="1" ht="7.5" customHeight="1">
      <c r="A1" s="240"/>
      <c r="B1" s="240"/>
      <c r="C1" s="240"/>
      <c r="D1" s="240"/>
      <c r="E1" s="240"/>
      <c r="F1" s="240"/>
      <c r="G1" s="240"/>
      <c r="H1" s="240"/>
      <c r="I1" s="240"/>
      <c r="J1" s="240"/>
      <c r="K1" s="240"/>
      <c r="L1" s="240"/>
      <c r="M1" s="240"/>
      <c r="N1" s="240"/>
      <c r="O1" s="240"/>
      <c r="AP1" s="242"/>
      <c r="AQ1" s="242"/>
      <c r="AR1" s="242"/>
      <c r="AS1" s="242"/>
      <c r="AT1" s="242"/>
      <c r="AU1" s="242"/>
      <c r="AV1" s="242"/>
      <c r="AX1" s="242"/>
      <c r="AY1" s="242"/>
      <c r="AZ1" s="242"/>
      <c r="BA1" s="242"/>
      <c r="BB1" s="242"/>
      <c r="BC1" s="242"/>
      <c r="BD1" s="242"/>
      <c r="BE1" s="242"/>
      <c r="BF1" s="242"/>
      <c r="BG1" s="242"/>
      <c r="BH1" s="242"/>
      <c r="BI1" s="242"/>
      <c r="BJ1" s="242"/>
      <c r="BK1" s="242"/>
      <c r="BL1" s="242"/>
      <c r="BM1" s="242"/>
      <c r="BN1" s="242"/>
      <c r="BO1" s="242"/>
      <c r="BP1" s="242"/>
      <c r="BQ1" s="242"/>
      <c r="BR1" s="242"/>
      <c r="BS1" s="242"/>
      <c r="BT1" s="242"/>
      <c r="BU1" s="242"/>
      <c r="BV1" s="242"/>
      <c r="BW1" s="242"/>
      <c r="BX1" s="242"/>
      <c r="BY1" s="242"/>
      <c r="BZ1" s="242"/>
      <c r="CA1" s="242"/>
      <c r="CB1" s="242"/>
      <c r="CC1" s="242"/>
      <c r="CD1" s="242"/>
    </row>
    <row r="2" spans="1:83" s="241" customFormat="1" ht="69.75" customHeight="1">
      <c r="A2" s="240"/>
      <c r="B2" s="945" t="s">
        <v>2097</v>
      </c>
      <c r="C2" s="946"/>
      <c r="D2" s="946"/>
      <c r="E2" s="946"/>
      <c r="F2" s="946"/>
      <c r="G2" s="946"/>
      <c r="H2" s="946"/>
      <c r="I2" s="946"/>
      <c r="J2" s="946"/>
      <c r="K2" s="946"/>
      <c r="L2" s="946"/>
      <c r="M2" s="946"/>
      <c r="N2" s="946"/>
      <c r="O2" s="946"/>
      <c r="P2" s="946"/>
      <c r="Q2" s="946"/>
      <c r="R2" s="947"/>
      <c r="S2" s="243"/>
      <c r="T2" s="243"/>
      <c r="U2" s="243"/>
      <c r="V2" s="243"/>
      <c r="W2" s="243"/>
      <c r="X2" s="243"/>
      <c r="Y2" s="244"/>
      <c r="Z2" s="244"/>
      <c r="AA2" s="244"/>
      <c r="AB2" s="244"/>
      <c r="AC2" s="244"/>
      <c r="AD2" s="244"/>
      <c r="AE2" s="244"/>
      <c r="AF2" s="244"/>
      <c r="AG2" s="244"/>
      <c r="AH2" s="244"/>
      <c r="AI2" s="244"/>
      <c r="AJ2" s="244"/>
      <c r="AK2" s="244"/>
      <c r="AL2" s="244"/>
      <c r="AM2" s="244"/>
      <c r="AN2" s="244"/>
      <c r="AO2" s="244"/>
      <c r="AP2" s="242"/>
      <c r="AQ2" s="242"/>
      <c r="AR2" s="242"/>
      <c r="AS2" s="245"/>
      <c r="AT2" s="245" t="s">
        <v>473</v>
      </c>
      <c r="AU2" s="245"/>
      <c r="AV2" s="246" t="s">
        <v>131</v>
      </c>
      <c r="AW2" s="245" t="s">
        <v>61</v>
      </c>
      <c r="AX2" s="245"/>
      <c r="AY2" s="245"/>
      <c r="AZ2" s="245" t="s">
        <v>474</v>
      </c>
      <c r="BA2" s="245"/>
      <c r="BB2" s="245"/>
      <c r="BI2" s="457" t="s">
        <v>475</v>
      </c>
      <c r="BJ2" s="245"/>
      <c r="BK2" s="245"/>
      <c r="BL2" s="245"/>
      <c r="BM2" s="245"/>
      <c r="BX2" s="245"/>
      <c r="BY2" s="245"/>
      <c r="BZ2" s="245"/>
      <c r="CA2" s="245"/>
      <c r="CB2" s="245"/>
      <c r="CC2" s="245"/>
      <c r="CD2" s="245"/>
      <c r="CE2" s="245"/>
    </row>
    <row r="3" spans="1:83" s="241" customFormat="1" ht="15" customHeight="1" thickBot="1">
      <c r="A3" s="240"/>
      <c r="B3" s="240"/>
      <c r="C3" s="240"/>
      <c r="D3" s="247"/>
      <c r="E3" s="247"/>
      <c r="F3" s="247"/>
      <c r="G3" s="247"/>
      <c r="H3" s="248"/>
      <c r="I3" s="248"/>
      <c r="J3" s="248"/>
      <c r="K3" s="248"/>
      <c r="L3" s="248"/>
      <c r="M3" s="248"/>
      <c r="N3" s="248"/>
      <c r="O3" s="248"/>
      <c r="P3" s="243"/>
      <c r="Q3" s="243"/>
      <c r="R3" s="243"/>
      <c r="S3" s="243"/>
      <c r="T3" s="243"/>
      <c r="U3" s="243"/>
      <c r="V3" s="243"/>
      <c r="W3" s="249" t="s">
        <v>476</v>
      </c>
      <c r="X3" s="250"/>
      <c r="Y3" s="251"/>
      <c r="Z3" s="251"/>
      <c r="AA3" s="244"/>
      <c r="AB3" s="244"/>
      <c r="AC3" s="244"/>
      <c r="AD3" s="244"/>
      <c r="AE3" s="244"/>
      <c r="AF3" s="244"/>
      <c r="AG3" s="244"/>
      <c r="AH3" s="244"/>
      <c r="AI3" s="244"/>
      <c r="AJ3" s="251"/>
      <c r="AK3" s="244"/>
      <c r="AL3" s="244"/>
      <c r="AM3" s="251"/>
      <c r="AN3" s="251"/>
      <c r="AO3" s="251"/>
      <c r="AP3" s="252"/>
      <c r="AQ3" s="252"/>
      <c r="AR3" s="252"/>
      <c r="AS3" s="249"/>
      <c r="AT3" s="245" t="s">
        <v>477</v>
      </c>
      <c r="AU3" s="245"/>
      <c r="AV3" s="246" t="s">
        <v>478</v>
      </c>
      <c r="AW3" s="245" t="s">
        <v>67</v>
      </c>
      <c r="AX3" s="245"/>
      <c r="AY3" s="245"/>
      <c r="AZ3" s="245" t="s">
        <v>479</v>
      </c>
      <c r="BA3" s="245"/>
      <c r="BB3" s="245"/>
      <c r="BI3" s="457" t="s">
        <v>495</v>
      </c>
      <c r="BJ3" s="245"/>
      <c r="BK3" s="245"/>
      <c r="BL3" s="245"/>
      <c r="BM3" s="245"/>
      <c r="BX3" s="245" t="s">
        <v>2584</v>
      </c>
      <c r="BY3" s="245"/>
      <c r="BZ3" s="245"/>
      <c r="CA3" s="245"/>
      <c r="CB3" s="245"/>
      <c r="CC3" s="245"/>
      <c r="CD3" s="245"/>
      <c r="CE3" s="245"/>
    </row>
    <row r="4" spans="1:83" s="241" customFormat="1" ht="15" customHeight="1" thickBot="1">
      <c r="A4" s="240"/>
      <c r="B4" s="948" t="s">
        <v>481</v>
      </c>
      <c r="C4" s="948"/>
      <c r="D4" s="948"/>
      <c r="E4" s="948"/>
      <c r="F4" s="948"/>
      <c r="G4" s="948"/>
      <c r="H4" s="948"/>
      <c r="I4" s="948"/>
      <c r="J4" s="948"/>
      <c r="K4" s="948"/>
      <c r="L4" s="948"/>
      <c r="M4" s="948"/>
      <c r="N4" s="248"/>
      <c r="O4" s="248"/>
      <c r="P4" s="243"/>
      <c r="Q4" s="243"/>
      <c r="R4" s="243"/>
      <c r="S4" s="243"/>
      <c r="T4" s="243"/>
      <c r="U4" s="243"/>
      <c r="V4" s="243"/>
      <c r="W4" s="249" t="s">
        <v>482</v>
      </c>
      <c r="X4" s="250"/>
      <c r="Y4" s="251"/>
      <c r="Z4" s="251"/>
      <c r="AA4" s="244"/>
      <c r="AB4" s="244"/>
      <c r="AC4" s="244"/>
      <c r="AD4" s="244"/>
      <c r="AE4" s="244"/>
      <c r="AF4" s="244"/>
      <c r="AG4" s="244"/>
      <c r="AH4" s="244"/>
      <c r="AI4" s="244"/>
      <c r="AJ4" s="251"/>
      <c r="AK4" s="244"/>
      <c r="AL4" s="244"/>
      <c r="AM4" s="251" t="s">
        <v>483</v>
      </c>
      <c r="AN4" s="251" t="s">
        <v>484</v>
      </c>
      <c r="AO4" s="251"/>
      <c r="AP4" s="252"/>
      <c r="AQ4" s="252"/>
      <c r="AR4" s="252"/>
      <c r="AS4" s="249"/>
      <c r="AT4" s="245" t="s">
        <v>485</v>
      </c>
      <c r="AU4" s="245"/>
      <c r="AV4" s="246" t="s">
        <v>486</v>
      </c>
      <c r="AW4" s="245" t="s">
        <v>63</v>
      </c>
      <c r="AX4" s="245"/>
      <c r="AY4" s="245"/>
      <c r="AZ4" s="245" t="s">
        <v>487</v>
      </c>
      <c r="BA4" s="245"/>
      <c r="BB4" s="245"/>
      <c r="BI4" s="457" t="s">
        <v>501</v>
      </c>
      <c r="BJ4" s="245"/>
      <c r="BK4" s="245"/>
      <c r="BL4" s="245"/>
      <c r="BM4" s="245"/>
      <c r="BX4" s="245" t="s">
        <v>480</v>
      </c>
      <c r="BY4" s="245"/>
      <c r="BZ4" s="245"/>
      <c r="CA4" s="245"/>
      <c r="CB4" s="245"/>
      <c r="CC4" s="245"/>
      <c r="CD4" s="245"/>
      <c r="CE4" s="245"/>
    </row>
    <row r="5" spans="1:83" s="241" customFormat="1" ht="15" customHeight="1" thickBot="1">
      <c r="A5" s="240"/>
      <c r="B5" s="948"/>
      <c r="C5" s="948"/>
      <c r="D5" s="948"/>
      <c r="E5" s="948"/>
      <c r="F5" s="948"/>
      <c r="G5" s="948"/>
      <c r="H5" s="948"/>
      <c r="I5" s="948"/>
      <c r="J5" s="948"/>
      <c r="K5" s="948"/>
      <c r="L5" s="948"/>
      <c r="M5" s="948"/>
      <c r="N5" s="248"/>
      <c r="O5" s="248"/>
      <c r="P5" s="243"/>
      <c r="Q5" s="243"/>
      <c r="R5" s="243"/>
      <c r="S5" s="243"/>
      <c r="T5" s="243"/>
      <c r="U5" s="243"/>
      <c r="V5" s="243"/>
      <c r="W5" s="249" t="s">
        <v>490</v>
      </c>
      <c r="X5" s="250"/>
      <c r="Y5" s="251"/>
      <c r="Z5" s="251"/>
      <c r="AA5" s="244"/>
      <c r="AB5" s="244"/>
      <c r="AC5" s="244"/>
      <c r="AD5" s="244"/>
      <c r="AE5" s="244"/>
      <c r="AF5" s="244"/>
      <c r="AG5" s="244"/>
      <c r="AH5" s="244"/>
      <c r="AI5" s="244"/>
      <c r="AJ5" s="251"/>
      <c r="AK5" s="244"/>
      <c r="AL5" s="244"/>
      <c r="AM5" s="251" t="s">
        <v>491</v>
      </c>
      <c r="AN5" s="251" t="s">
        <v>492</v>
      </c>
      <c r="AO5" s="251"/>
      <c r="AP5" s="252"/>
      <c r="AQ5" s="252"/>
      <c r="AR5" s="252"/>
      <c r="AS5" s="249"/>
      <c r="AT5" s="245"/>
      <c r="AU5" s="245"/>
      <c r="AV5" s="246" t="s">
        <v>493</v>
      </c>
      <c r="AW5" s="245" t="s">
        <v>65</v>
      </c>
      <c r="AX5" s="245"/>
      <c r="AY5" s="245"/>
      <c r="AZ5" s="245" t="s">
        <v>494</v>
      </c>
      <c r="BA5" s="245"/>
      <c r="BB5" s="245"/>
      <c r="BI5" s="457" t="s">
        <v>507</v>
      </c>
      <c r="BJ5" s="245"/>
      <c r="BK5" s="245"/>
      <c r="BL5" s="245"/>
      <c r="BM5" s="245"/>
      <c r="BX5" s="245" t="s">
        <v>489</v>
      </c>
      <c r="BY5" s="245"/>
      <c r="BZ5" s="245"/>
      <c r="CA5" s="245"/>
      <c r="CB5" s="245"/>
      <c r="CC5" s="245"/>
      <c r="CD5" s="245"/>
      <c r="CE5" s="245"/>
    </row>
    <row r="6" spans="1:83" s="241" customFormat="1" ht="15" customHeight="1" thickBot="1">
      <c r="A6" s="240"/>
      <c r="B6" s="948"/>
      <c r="C6" s="948"/>
      <c r="D6" s="948"/>
      <c r="E6" s="948"/>
      <c r="F6" s="948"/>
      <c r="G6" s="948"/>
      <c r="H6" s="948"/>
      <c r="I6" s="948"/>
      <c r="J6" s="948"/>
      <c r="K6" s="948"/>
      <c r="L6" s="948"/>
      <c r="M6" s="948"/>
      <c r="N6" s="248"/>
      <c r="O6" s="248"/>
      <c r="P6" s="243"/>
      <c r="Q6" s="243"/>
      <c r="R6" s="243"/>
      <c r="S6" s="243"/>
      <c r="T6" s="243"/>
      <c r="U6" s="243"/>
      <c r="V6" s="243"/>
      <c r="W6" s="249" t="s">
        <v>497</v>
      </c>
      <c r="X6" s="250"/>
      <c r="Y6" s="251"/>
      <c r="Z6" s="251"/>
      <c r="AA6" s="244"/>
      <c r="AB6" s="244"/>
      <c r="AC6" s="244"/>
      <c r="AD6" s="244"/>
      <c r="AE6" s="244"/>
      <c r="AF6" s="244"/>
      <c r="AG6" s="244"/>
      <c r="AH6" s="244"/>
      <c r="AI6" s="244"/>
      <c r="AJ6" s="251"/>
      <c r="AK6" s="244"/>
      <c r="AL6" s="244"/>
      <c r="AM6" s="251"/>
      <c r="AN6" s="251" t="s">
        <v>498</v>
      </c>
      <c r="AO6" s="251"/>
      <c r="AP6" s="252"/>
      <c r="AQ6" s="252"/>
      <c r="AR6" s="252"/>
      <c r="AS6" s="249"/>
      <c r="AT6" s="245"/>
      <c r="AU6" s="245"/>
      <c r="AV6" s="246" t="s">
        <v>499</v>
      </c>
      <c r="AW6" s="245" t="s">
        <v>70</v>
      </c>
      <c r="AX6" s="245"/>
      <c r="AY6" s="245"/>
      <c r="AZ6" s="245" t="s">
        <v>500</v>
      </c>
      <c r="BA6" s="245"/>
      <c r="BB6" s="245"/>
      <c r="BI6" s="457" t="s">
        <v>2585</v>
      </c>
      <c r="BJ6" s="245"/>
      <c r="BK6" s="245"/>
      <c r="BL6" s="245"/>
      <c r="BM6" s="245"/>
      <c r="BX6" s="245" t="s">
        <v>496</v>
      </c>
      <c r="BY6" s="245"/>
      <c r="BZ6" s="245"/>
      <c r="CA6" s="245"/>
      <c r="CB6" s="245"/>
      <c r="CC6" s="245"/>
      <c r="CD6" s="245"/>
      <c r="CE6" s="245"/>
    </row>
    <row r="7" spans="1:83" s="241" customFormat="1" ht="32.25" customHeight="1" thickBot="1">
      <c r="A7" s="240"/>
      <c r="B7" s="240"/>
      <c r="C7" s="253"/>
      <c r="D7" s="253"/>
      <c r="E7" s="253"/>
      <c r="F7" s="253"/>
      <c r="G7" s="253"/>
      <c r="H7" s="253"/>
      <c r="I7" s="248"/>
      <c r="J7" s="248"/>
      <c r="K7" s="248"/>
      <c r="L7" s="248"/>
      <c r="M7" s="248"/>
      <c r="N7" s="248"/>
      <c r="O7" s="248"/>
      <c r="P7" s="243"/>
      <c r="Q7" s="243"/>
      <c r="R7" s="243"/>
      <c r="S7" s="243"/>
      <c r="T7" s="243"/>
      <c r="U7" s="243"/>
      <c r="V7" s="243"/>
      <c r="W7" s="249" t="s">
        <v>503</v>
      </c>
      <c r="X7" s="250"/>
      <c r="Y7" s="251"/>
      <c r="Z7" s="251"/>
      <c r="AA7" s="244"/>
      <c r="AB7" s="244"/>
      <c r="AC7" s="244"/>
      <c r="AD7" s="244"/>
      <c r="AE7" s="244"/>
      <c r="AF7" s="244"/>
      <c r="AG7" s="244"/>
      <c r="AH7" s="244"/>
      <c r="AI7" s="244"/>
      <c r="AJ7" s="251"/>
      <c r="AK7" s="244"/>
      <c r="AL7" s="244"/>
      <c r="AM7" s="251" t="s">
        <v>504</v>
      </c>
      <c r="AN7" s="251"/>
      <c r="AO7" s="251"/>
      <c r="AP7" s="252"/>
      <c r="AQ7" s="252"/>
      <c r="AR7" s="252"/>
      <c r="AS7" s="249"/>
      <c r="AT7" s="245"/>
      <c r="AU7" s="245"/>
      <c r="AV7" s="246" t="s">
        <v>505</v>
      </c>
      <c r="AW7" s="245" t="s">
        <v>648</v>
      </c>
      <c r="AX7" s="245"/>
      <c r="AY7" s="245"/>
      <c r="AZ7" s="245" t="s">
        <v>506</v>
      </c>
      <c r="BA7" s="245"/>
      <c r="BB7" s="245"/>
      <c r="BI7" s="457" t="s">
        <v>488</v>
      </c>
      <c r="BJ7" s="245"/>
      <c r="BK7" s="245"/>
      <c r="BL7" s="245"/>
      <c r="BM7" s="245"/>
      <c r="BX7" s="245" t="s">
        <v>502</v>
      </c>
      <c r="BY7" s="245"/>
      <c r="BZ7" s="245"/>
      <c r="CA7" s="245"/>
      <c r="CB7" s="245"/>
      <c r="CC7" s="245"/>
      <c r="CD7" s="245"/>
      <c r="CE7" s="245"/>
    </row>
    <row r="8" spans="1:83" s="241" customFormat="1" ht="17.25" customHeight="1" thickBot="1">
      <c r="A8" s="240"/>
      <c r="B8" s="949" t="s">
        <v>509</v>
      </c>
      <c r="C8" s="949"/>
      <c r="D8" s="949"/>
      <c r="E8" s="949"/>
      <c r="F8" s="949"/>
      <c r="G8" s="949"/>
      <c r="H8" s="949"/>
      <c r="I8" s="254"/>
      <c r="J8" s="254"/>
      <c r="K8" s="254"/>
      <c r="L8" s="254"/>
      <c r="M8" s="254"/>
      <c r="N8" s="254"/>
      <c r="O8" s="254"/>
      <c r="P8" s="255"/>
      <c r="Q8" s="255"/>
      <c r="R8" s="255"/>
      <c r="S8" s="255"/>
      <c r="T8" s="255"/>
      <c r="U8" s="255"/>
      <c r="V8" s="255"/>
      <c r="W8" s="249" t="s">
        <v>510</v>
      </c>
      <c r="X8" s="250"/>
      <c r="Y8" s="251"/>
      <c r="Z8" s="251"/>
      <c r="AA8" s="244"/>
      <c r="AB8" s="244"/>
      <c r="AC8" s="244"/>
      <c r="AD8" s="244"/>
      <c r="AE8" s="244"/>
      <c r="AF8" s="244"/>
      <c r="AG8" s="244"/>
      <c r="AH8" s="244"/>
      <c r="AI8" s="244"/>
      <c r="AJ8" s="251"/>
      <c r="AK8" s="244"/>
      <c r="AL8" s="244"/>
      <c r="AM8" s="251" t="s">
        <v>123</v>
      </c>
      <c r="AN8" s="251" t="s">
        <v>644</v>
      </c>
      <c r="AO8" s="251"/>
      <c r="AP8" s="252"/>
      <c r="AQ8" s="252"/>
      <c r="AR8" s="252"/>
      <c r="AS8" s="249"/>
      <c r="AT8" s="245"/>
      <c r="AU8" s="245"/>
      <c r="AV8" s="245"/>
      <c r="AW8" s="245" t="s">
        <v>69</v>
      </c>
      <c r="AX8" s="245"/>
      <c r="AY8" s="245"/>
      <c r="AZ8" s="245" t="s">
        <v>511</v>
      </c>
      <c r="BA8" s="245"/>
      <c r="BB8" s="245"/>
      <c r="BI8" s="457" t="s">
        <v>512</v>
      </c>
      <c r="BJ8" s="245"/>
      <c r="BK8" s="245"/>
      <c r="BL8" s="245"/>
      <c r="BM8" s="245"/>
      <c r="BX8" s="245" t="s">
        <v>508</v>
      </c>
      <c r="BY8" s="245"/>
      <c r="BZ8" s="245"/>
      <c r="CA8" s="245"/>
      <c r="CB8" s="245"/>
      <c r="CC8" s="245"/>
      <c r="CD8" s="245"/>
      <c r="CE8" s="245"/>
    </row>
    <row r="9" spans="1:83" s="241" customFormat="1" ht="24.75" customHeight="1" thickBot="1">
      <c r="A9" s="240"/>
      <c r="B9" s="240"/>
      <c r="C9" s="254"/>
      <c r="D9" s="254"/>
      <c r="E9" s="254"/>
      <c r="F9" s="254"/>
      <c r="G9" s="254"/>
      <c r="H9" s="254"/>
      <c r="I9" s="254"/>
      <c r="J9" s="254"/>
      <c r="K9" s="254"/>
      <c r="L9" s="254"/>
      <c r="M9" s="254"/>
      <c r="N9" s="254"/>
      <c r="O9" s="248"/>
      <c r="P9" s="243"/>
      <c r="Q9" s="243"/>
      <c r="R9" s="243"/>
      <c r="S9" s="243"/>
      <c r="T9" s="243"/>
      <c r="U9" s="243"/>
      <c r="V9" s="243"/>
      <c r="W9" s="249" t="s">
        <v>514</v>
      </c>
      <c r="X9" s="250"/>
      <c r="Y9" s="251"/>
      <c r="Z9" s="251"/>
      <c r="AA9" s="244"/>
      <c r="AB9" s="244"/>
      <c r="AC9" s="244"/>
      <c r="AD9" s="244"/>
      <c r="AE9" s="244"/>
      <c r="AF9" s="244"/>
      <c r="AG9" s="244"/>
      <c r="AH9" s="244"/>
      <c r="AI9" s="244"/>
      <c r="AJ9" s="251"/>
      <c r="AK9" s="244"/>
      <c r="AL9" s="244"/>
      <c r="AM9" s="251" t="s">
        <v>124</v>
      </c>
      <c r="AN9" s="249" t="s">
        <v>645</v>
      </c>
      <c r="AO9" s="249"/>
      <c r="AP9" s="252"/>
      <c r="AQ9" s="252"/>
      <c r="AR9" s="249"/>
      <c r="AS9" s="249"/>
      <c r="AT9" s="245"/>
      <c r="AU9" s="245"/>
      <c r="AV9" s="245"/>
      <c r="AW9" s="245" t="s">
        <v>71</v>
      </c>
      <c r="AX9" s="245"/>
      <c r="AY9" s="245"/>
      <c r="AZ9" s="245" t="s">
        <v>515</v>
      </c>
      <c r="BA9" s="245"/>
      <c r="BB9" s="245"/>
      <c r="BI9" s="457" t="s">
        <v>2586</v>
      </c>
      <c r="BJ9" s="245"/>
      <c r="BK9" s="245"/>
      <c r="BL9" s="245"/>
      <c r="BM9" s="245"/>
      <c r="BX9" s="245" t="s">
        <v>513</v>
      </c>
      <c r="BY9" s="245"/>
      <c r="BZ9" s="245"/>
      <c r="CA9" s="245"/>
      <c r="CB9" s="245"/>
      <c r="CC9" s="245"/>
      <c r="CD9" s="245"/>
      <c r="CE9" s="245"/>
    </row>
    <row r="10" spans="1:83" s="241" customFormat="1" ht="47.25" customHeight="1">
      <c r="A10" s="240"/>
      <c r="B10" s="256" t="s">
        <v>516</v>
      </c>
      <c r="C10" s="256" t="s">
        <v>517</v>
      </c>
      <c r="D10" s="256" t="s">
        <v>518</v>
      </c>
      <c r="E10" s="950" t="s">
        <v>519</v>
      </c>
      <c r="F10" s="950"/>
      <c r="G10" s="950"/>
      <c r="H10" s="950"/>
      <c r="I10" s="254"/>
      <c r="J10" s="254"/>
      <c r="K10" s="254"/>
      <c r="L10" s="254"/>
      <c r="M10" s="248"/>
      <c r="N10" s="248"/>
      <c r="O10" s="248"/>
      <c r="P10" s="243"/>
      <c r="Q10" s="243"/>
      <c r="R10" s="243"/>
      <c r="S10" s="243"/>
      <c r="T10" s="243"/>
      <c r="U10" s="243"/>
      <c r="V10" s="257"/>
      <c r="W10" s="249" t="s">
        <v>520</v>
      </c>
      <c r="X10" s="245"/>
      <c r="Y10" s="244"/>
      <c r="Z10" s="244"/>
      <c r="AA10" s="244"/>
      <c r="AB10" s="244"/>
      <c r="AC10" s="244"/>
      <c r="AD10" s="244"/>
      <c r="AE10" s="244"/>
      <c r="AF10" s="244"/>
      <c r="AG10" s="244"/>
      <c r="AH10" s="251"/>
      <c r="AI10" s="244"/>
      <c r="AJ10" s="244"/>
      <c r="AK10" s="251"/>
      <c r="AL10" s="251"/>
      <c r="AM10" s="251"/>
      <c r="AN10" s="249"/>
      <c r="AO10" s="249"/>
      <c r="AP10" s="252"/>
      <c r="AQ10" s="252"/>
      <c r="AR10" s="249"/>
      <c r="AS10" s="245"/>
      <c r="AT10" s="245"/>
      <c r="AU10" s="245" t="s">
        <v>4</v>
      </c>
      <c r="AV10" s="245"/>
      <c r="AX10" s="245"/>
      <c r="AY10" s="245"/>
      <c r="AZ10" s="245" t="s">
        <v>521</v>
      </c>
      <c r="BA10" s="245"/>
      <c r="BB10" s="245"/>
      <c r="BI10" s="457" t="s">
        <v>640</v>
      </c>
      <c r="BJ10" s="245"/>
      <c r="BK10" s="245"/>
      <c r="BL10" s="245"/>
      <c r="BM10" s="245"/>
      <c r="BX10" s="245"/>
      <c r="BY10" s="245"/>
      <c r="BZ10" s="245"/>
      <c r="CA10" s="245"/>
      <c r="CB10" s="245"/>
      <c r="CC10" s="245"/>
      <c r="CD10" s="245"/>
      <c r="CE10" s="245"/>
    </row>
    <row r="11" spans="1:83" s="241" customFormat="1" ht="33.75" customHeight="1" thickBot="1">
      <c r="A11" s="240"/>
      <c r="B11" s="258"/>
      <c r="C11" s="259"/>
      <c r="D11" s="260"/>
      <c r="E11" s="951"/>
      <c r="F11" s="951"/>
      <c r="G11" s="951"/>
      <c r="H11" s="951"/>
      <c r="I11" s="254"/>
      <c r="J11" s="254"/>
      <c r="K11" s="254"/>
      <c r="L11" s="254"/>
      <c r="M11" s="248"/>
      <c r="N11" s="248"/>
      <c r="O11" s="248"/>
      <c r="P11" s="243"/>
      <c r="Q11" s="243"/>
      <c r="R11" s="243"/>
      <c r="S11" s="243"/>
      <c r="T11" s="243"/>
      <c r="U11" s="243"/>
      <c r="V11" s="257"/>
      <c r="W11" s="249" t="s">
        <v>522</v>
      </c>
      <c r="X11" s="245"/>
      <c r="Y11" s="244"/>
      <c r="Z11" s="244"/>
      <c r="AA11" s="244"/>
      <c r="AB11" s="244"/>
      <c r="AC11" s="244"/>
      <c r="AD11" s="244"/>
      <c r="AE11" s="244"/>
      <c r="AF11" s="244"/>
      <c r="AG11" s="244"/>
      <c r="AH11" s="251"/>
      <c r="AI11" s="244"/>
      <c r="AJ11" s="244"/>
      <c r="AK11" s="251"/>
      <c r="AL11" s="251"/>
      <c r="AM11" s="251"/>
      <c r="AN11" s="251"/>
      <c r="AO11" s="251"/>
      <c r="AP11" s="252"/>
      <c r="AQ11" s="252"/>
      <c r="AR11" s="249"/>
      <c r="AS11" s="245"/>
      <c r="AT11" s="245"/>
      <c r="AU11" s="245" t="s">
        <v>523</v>
      </c>
      <c r="AV11" s="245"/>
      <c r="AX11" s="245"/>
      <c r="AY11" s="245"/>
      <c r="AZ11" s="245" t="s">
        <v>524</v>
      </c>
      <c r="BA11" s="245"/>
      <c r="BB11" s="245"/>
      <c r="BI11" s="457" t="s">
        <v>641</v>
      </c>
      <c r="BJ11" s="245"/>
      <c r="BK11" s="245"/>
      <c r="BL11" s="245"/>
      <c r="BM11" s="245"/>
      <c r="BY11" s="242"/>
      <c r="BZ11" s="242"/>
      <c r="CA11" s="242"/>
      <c r="CB11" s="242"/>
      <c r="CC11" s="242"/>
      <c r="CD11" s="242"/>
    </row>
    <row r="12" spans="1:83" s="241" customFormat="1" ht="15" customHeight="1">
      <c r="A12" s="240"/>
      <c r="B12" s="261"/>
      <c r="C12" s="261"/>
      <c r="D12" s="262"/>
      <c r="E12" s="263"/>
      <c r="F12" s="263"/>
      <c r="G12" s="263"/>
      <c r="H12" s="263"/>
      <c r="I12" s="254"/>
      <c r="J12" s="254"/>
      <c r="K12" s="264" t="s">
        <v>177</v>
      </c>
      <c r="L12" s="254"/>
      <c r="M12" s="248"/>
      <c r="N12" s="248"/>
      <c r="O12" s="248"/>
      <c r="P12" s="250"/>
      <c r="Q12" s="250" t="s">
        <v>525</v>
      </c>
      <c r="R12" s="243"/>
      <c r="S12" s="243"/>
      <c r="T12" s="243"/>
      <c r="U12" s="243"/>
      <c r="V12" s="257"/>
      <c r="W12" s="249" t="s">
        <v>526</v>
      </c>
      <c r="X12" s="245"/>
      <c r="Y12" s="244"/>
      <c r="Z12" s="244"/>
      <c r="AA12" s="244"/>
      <c r="AB12" s="244"/>
      <c r="AC12" s="244"/>
      <c r="AD12" s="244"/>
      <c r="AE12" s="244"/>
      <c r="AF12" s="244"/>
      <c r="AG12" s="244"/>
      <c r="AH12" s="251"/>
      <c r="AI12" s="244"/>
      <c r="AJ12" s="244"/>
      <c r="AK12" s="251"/>
      <c r="AL12" s="251"/>
      <c r="AM12" s="251"/>
      <c r="AN12" s="251"/>
      <c r="AO12" s="251"/>
      <c r="AP12" s="252"/>
      <c r="AQ12" s="252"/>
      <c r="AR12" s="249"/>
      <c r="AS12" s="245"/>
      <c r="AT12" s="245"/>
      <c r="AU12" s="456" t="s">
        <v>2581</v>
      </c>
      <c r="AV12" s="245"/>
      <c r="AX12" s="245"/>
      <c r="AY12" s="245"/>
      <c r="AZ12" s="245" t="s">
        <v>527</v>
      </c>
      <c r="BA12" s="245"/>
      <c r="BB12" s="245"/>
      <c r="BI12" s="245" t="s">
        <v>528</v>
      </c>
      <c r="BJ12" s="245"/>
      <c r="BK12" s="245"/>
      <c r="BL12" s="245"/>
      <c r="BM12" s="245"/>
      <c r="BY12" s="242"/>
      <c r="BZ12" s="242"/>
      <c r="CA12" s="242"/>
      <c r="CB12" s="242"/>
      <c r="CC12" s="242"/>
      <c r="CD12" s="242"/>
    </row>
    <row r="13" spans="1:83" s="241" customFormat="1" ht="33.75" customHeight="1" thickBot="1">
      <c r="A13" s="240"/>
      <c r="B13" s="261"/>
      <c r="C13" s="261"/>
      <c r="D13" s="261"/>
      <c r="E13" s="263"/>
      <c r="F13" s="262"/>
      <c r="G13" s="263"/>
      <c r="H13" s="263"/>
      <c r="I13" s="263"/>
      <c r="J13" s="263"/>
      <c r="K13" s="264" t="s">
        <v>176</v>
      </c>
      <c r="L13" s="254"/>
      <c r="M13" s="254"/>
      <c r="N13" s="254"/>
      <c r="O13" s="248"/>
      <c r="P13" s="250"/>
      <c r="Q13" s="250" t="s">
        <v>529</v>
      </c>
      <c r="R13" s="243"/>
      <c r="S13" s="243"/>
      <c r="T13" s="243"/>
      <c r="U13" s="243"/>
      <c r="V13" s="243"/>
      <c r="W13" s="249" t="s">
        <v>2579</v>
      </c>
      <c r="X13" s="250"/>
      <c r="Y13" s="251"/>
      <c r="Z13" s="251"/>
      <c r="AA13" s="244"/>
      <c r="AB13" s="244"/>
      <c r="AC13" s="244"/>
      <c r="AD13" s="244"/>
      <c r="AE13" s="244"/>
      <c r="AF13" s="244"/>
      <c r="AG13" s="244"/>
      <c r="AH13" s="244"/>
      <c r="AI13" s="244"/>
      <c r="AJ13" s="251"/>
      <c r="AK13" s="244"/>
      <c r="AL13" s="244"/>
      <c r="AM13" s="251"/>
      <c r="AN13" s="251"/>
      <c r="AO13" s="251"/>
      <c r="AP13" s="252"/>
      <c r="AQ13" s="252"/>
      <c r="AR13" s="249"/>
      <c r="AS13" s="249"/>
      <c r="AT13" s="245"/>
      <c r="AU13" s="456" t="s">
        <v>2582</v>
      </c>
      <c r="AV13" s="245"/>
      <c r="AX13" s="245"/>
      <c r="AY13" s="245"/>
      <c r="AZ13" s="245" t="s">
        <v>530</v>
      </c>
      <c r="BA13" s="245"/>
      <c r="BB13" s="245"/>
      <c r="BI13" s="245" t="s">
        <v>531</v>
      </c>
      <c r="BJ13" s="245"/>
      <c r="BK13" s="245"/>
      <c r="BL13" s="245"/>
      <c r="BM13" s="245"/>
      <c r="BY13" s="242"/>
      <c r="BZ13" s="242"/>
      <c r="CA13" s="242"/>
      <c r="CB13" s="242"/>
      <c r="CC13" s="242"/>
      <c r="CD13" s="242"/>
    </row>
    <row r="14" spans="1:83" s="241" customFormat="1" ht="17.25" customHeight="1" thickBot="1">
      <c r="A14" s="240"/>
      <c r="B14" s="935" t="s">
        <v>532</v>
      </c>
      <c r="C14" s="936"/>
      <c r="D14" s="936"/>
      <c r="E14" s="936"/>
      <c r="F14" s="936"/>
      <c r="G14" s="936"/>
      <c r="H14" s="936"/>
      <c r="I14" s="936"/>
      <c r="J14" s="936"/>
      <c r="K14" s="936"/>
      <c r="L14" s="936"/>
      <c r="M14" s="936"/>
      <c r="N14" s="936"/>
      <c r="O14" s="936"/>
      <c r="P14" s="936"/>
      <c r="Q14" s="936"/>
      <c r="R14" s="937"/>
      <c r="W14" s="249" t="s">
        <v>2580</v>
      </c>
      <c r="AE14" s="271" t="s">
        <v>551</v>
      </c>
      <c r="AP14" s="242"/>
      <c r="AQ14" s="242"/>
      <c r="AR14" s="245"/>
      <c r="AS14" s="245"/>
      <c r="AT14" s="245"/>
      <c r="AU14" s="456" t="s">
        <v>2583</v>
      </c>
      <c r="AV14" s="245"/>
      <c r="AW14" s="245"/>
      <c r="AX14" s="245"/>
      <c r="AY14" s="245"/>
      <c r="AZ14" s="245"/>
      <c r="BA14" s="245"/>
      <c r="BB14" s="245"/>
      <c r="BI14" s="245" t="s">
        <v>533</v>
      </c>
      <c r="BJ14" s="245"/>
      <c r="BK14" s="245"/>
      <c r="BL14" s="245"/>
      <c r="BM14" s="245"/>
      <c r="BY14" s="242"/>
      <c r="BZ14" s="242"/>
      <c r="CA14" s="242"/>
      <c r="CB14" s="242"/>
      <c r="CC14" s="242"/>
      <c r="CD14" s="242"/>
    </row>
    <row r="15" spans="1:83" s="241" customFormat="1" ht="4.5" customHeight="1" thickBot="1">
      <c r="A15" s="240"/>
      <c r="B15" s="240"/>
      <c r="C15" s="254"/>
      <c r="D15" s="254"/>
      <c r="E15" s="254"/>
      <c r="F15" s="254"/>
      <c r="G15" s="254"/>
      <c r="H15" s="254"/>
      <c r="I15" s="254"/>
      <c r="J15" s="254"/>
      <c r="K15" s="254"/>
      <c r="L15" s="254"/>
      <c r="M15" s="254"/>
      <c r="N15" s="254"/>
      <c r="AE15" s="245" t="s">
        <v>552</v>
      </c>
      <c r="AP15" s="242"/>
      <c r="AQ15" s="242"/>
      <c r="AR15" s="245"/>
      <c r="AS15" s="245"/>
      <c r="AT15" s="245"/>
      <c r="AU15" s="245"/>
      <c r="AV15" s="245"/>
      <c r="AW15" s="245"/>
      <c r="AX15" s="245"/>
      <c r="AY15" s="245"/>
      <c r="AZ15" s="245"/>
      <c r="BA15" s="245"/>
      <c r="BB15" s="245"/>
      <c r="BI15" s="245" t="s">
        <v>534</v>
      </c>
      <c r="BJ15" s="245"/>
      <c r="BK15" s="245"/>
      <c r="BL15" s="245"/>
      <c r="BM15" s="245"/>
      <c r="BY15" s="242"/>
      <c r="BZ15" s="242"/>
      <c r="CA15" s="242"/>
      <c r="CB15" s="242"/>
      <c r="CC15" s="242"/>
      <c r="CD15" s="242"/>
    </row>
    <row r="16" spans="1:83" s="241" customFormat="1" ht="69.75" customHeight="1">
      <c r="A16" s="240"/>
      <c r="B16" s="265" t="s">
        <v>535</v>
      </c>
      <c r="C16" s="266" t="s">
        <v>536</v>
      </c>
      <c r="D16" s="938" t="s">
        <v>537</v>
      </c>
      <c r="E16" s="938"/>
      <c r="F16" s="266" t="s">
        <v>538</v>
      </c>
      <c r="G16" s="266" t="s">
        <v>539</v>
      </c>
      <c r="H16" s="266" t="s">
        <v>540</v>
      </c>
      <c r="I16" s="266" t="s">
        <v>541</v>
      </c>
      <c r="J16" s="266" t="s">
        <v>542</v>
      </c>
      <c r="K16" s="266" t="s">
        <v>543</v>
      </c>
      <c r="L16" s="266" t="s">
        <v>544</v>
      </c>
      <c r="M16" s="266" t="s">
        <v>545</v>
      </c>
      <c r="N16" s="266" t="s">
        <v>546</v>
      </c>
      <c r="O16" s="266" t="s">
        <v>547</v>
      </c>
      <c r="P16" s="266" t="s">
        <v>548</v>
      </c>
      <c r="Q16" s="266" t="s">
        <v>549</v>
      </c>
      <c r="R16" s="266" t="s">
        <v>550</v>
      </c>
      <c r="AE16" s="245" t="s">
        <v>2534</v>
      </c>
      <c r="AP16" s="242"/>
      <c r="AQ16" s="242"/>
      <c r="AR16" s="245"/>
      <c r="AS16" s="245"/>
      <c r="AT16" s="245"/>
      <c r="AU16" s="245"/>
      <c r="AV16" s="245"/>
      <c r="AW16" s="245"/>
      <c r="AX16" s="245"/>
      <c r="AY16" s="245"/>
      <c r="AZ16" s="245"/>
      <c r="BA16" s="245"/>
      <c r="BB16" s="245"/>
      <c r="BI16" s="245"/>
      <c r="BJ16" s="245"/>
      <c r="BK16" s="245"/>
      <c r="BL16" s="245"/>
      <c r="BM16" s="245"/>
      <c r="BY16" s="242"/>
      <c r="BZ16" s="242"/>
      <c r="CA16" s="242"/>
      <c r="CB16" s="242"/>
      <c r="CC16" s="242"/>
      <c r="CD16" s="242"/>
    </row>
    <row r="17" spans="1:257" s="270" customFormat="1" ht="28.5" customHeight="1" thickBot="1">
      <c r="A17" s="240"/>
      <c r="B17" s="267"/>
      <c r="C17" s="268"/>
      <c r="D17" s="939"/>
      <c r="E17" s="939"/>
      <c r="F17" s="268"/>
      <c r="G17" s="268"/>
      <c r="H17" s="268"/>
      <c r="I17" s="268"/>
      <c r="J17" s="268"/>
      <c r="K17" s="268"/>
      <c r="L17" s="268"/>
      <c r="M17" s="269"/>
      <c r="N17" s="268"/>
      <c r="O17" s="268"/>
      <c r="P17" s="268"/>
      <c r="Q17" s="268"/>
      <c r="R17" s="268"/>
      <c r="S17" s="922"/>
      <c r="T17" s="923"/>
      <c r="AE17" s="271" t="s">
        <v>2535</v>
      </c>
    </row>
    <row r="18" spans="1:257" ht="16.5" customHeight="1" thickBot="1">
      <c r="C18" s="247"/>
      <c r="D18" s="247"/>
      <c r="E18" s="247"/>
      <c r="F18" s="247"/>
      <c r="G18" s="247"/>
      <c r="H18" s="248"/>
      <c r="I18" s="248"/>
      <c r="J18" s="248"/>
      <c r="K18" s="248"/>
      <c r="L18" s="248"/>
      <c r="M18" s="248"/>
      <c r="N18" s="248"/>
      <c r="O18" s="248"/>
      <c r="P18" s="248"/>
      <c r="Q18" s="248"/>
      <c r="R18" s="248"/>
      <c r="S18" s="248"/>
      <c r="T18" s="248"/>
      <c r="U18" s="248"/>
      <c r="V18" s="248"/>
      <c r="W18" s="248"/>
      <c r="X18" s="248"/>
      <c r="Y18" s="257"/>
      <c r="Z18" s="257"/>
      <c r="AA18" s="241"/>
      <c r="AB18" s="241"/>
      <c r="AC18" s="241"/>
      <c r="AD18" s="241"/>
      <c r="AE18" s="245" t="s">
        <v>552</v>
      </c>
      <c r="AF18" s="241"/>
      <c r="AG18" s="241"/>
      <c r="AH18" s="241"/>
      <c r="AI18" s="241"/>
      <c r="AJ18" s="257"/>
      <c r="AK18" s="241"/>
      <c r="AL18" s="241"/>
      <c r="AM18" s="257"/>
      <c r="AN18" s="257"/>
      <c r="AO18" s="257"/>
      <c r="AP18" s="257"/>
      <c r="AQ18" s="257"/>
      <c r="AR18" s="257"/>
      <c r="AS18" s="257"/>
      <c r="AT18" s="241"/>
      <c r="AU18" s="241"/>
      <c r="AV18" s="241"/>
      <c r="AW18" s="241"/>
      <c r="AX18" s="241"/>
      <c r="AY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c r="CA18" s="241"/>
      <c r="CB18" s="241"/>
      <c r="CC18" s="241"/>
      <c r="CD18" s="241"/>
      <c r="CE18" s="241"/>
      <c r="CF18" s="241"/>
      <c r="CG18" s="241"/>
      <c r="CH18" s="241"/>
      <c r="CI18" s="241"/>
      <c r="CJ18" s="241"/>
    </row>
    <row r="19" spans="1:257" ht="16.5" customHeight="1" thickBot="1">
      <c r="B19" s="940" t="s">
        <v>553</v>
      </c>
      <c r="C19" s="941"/>
      <c r="D19" s="941"/>
      <c r="E19" s="941"/>
      <c r="F19" s="941"/>
      <c r="G19" s="941"/>
      <c r="H19" s="941"/>
      <c r="I19" s="941"/>
      <c r="J19" s="941"/>
      <c r="K19" s="941"/>
      <c r="L19" s="941"/>
      <c r="M19" s="941"/>
      <c r="N19" s="941"/>
      <c r="O19" s="941"/>
      <c r="P19" s="941"/>
      <c r="Q19" s="941"/>
      <c r="R19" s="941"/>
      <c r="S19" s="941"/>
      <c r="T19" s="941"/>
      <c r="U19" s="941"/>
      <c r="V19" s="941"/>
      <c r="W19" s="941"/>
      <c r="X19" s="941"/>
      <c r="Y19" s="941"/>
      <c r="Z19" s="941"/>
      <c r="AA19" s="941"/>
      <c r="AB19" s="941"/>
      <c r="AC19" s="941"/>
      <c r="AD19" s="941"/>
      <c r="AE19" s="941"/>
      <c r="AF19" s="942"/>
      <c r="AG19" s="952" t="s">
        <v>554</v>
      </c>
      <c r="AH19" s="953"/>
      <c r="AI19" s="953"/>
      <c r="AJ19" s="953"/>
      <c r="AK19" s="953"/>
      <c r="AL19" s="953"/>
      <c r="AM19" s="953"/>
      <c r="AN19" s="953"/>
      <c r="AO19" s="953"/>
      <c r="AP19" s="953"/>
      <c r="AQ19" s="953"/>
      <c r="AR19" s="953"/>
      <c r="AS19" s="953"/>
      <c r="AT19" s="953"/>
      <c r="AU19" s="953"/>
      <c r="AV19" s="953"/>
      <c r="AW19" s="953"/>
      <c r="AX19" s="953"/>
      <c r="AY19" s="953"/>
      <c r="AZ19" s="953"/>
      <c r="BA19" s="953"/>
      <c r="BB19" s="953"/>
      <c r="BC19" s="953"/>
      <c r="BD19" s="953"/>
      <c r="BE19" s="953"/>
      <c r="BF19" s="953"/>
      <c r="BG19" s="953"/>
      <c r="BH19" s="953"/>
      <c r="BI19" s="953"/>
      <c r="BJ19" s="953"/>
      <c r="BK19" s="953"/>
      <c r="BL19" s="953"/>
      <c r="BM19" s="953"/>
      <c r="BN19" s="953"/>
      <c r="BO19" s="953"/>
      <c r="BP19" s="953"/>
      <c r="BQ19" s="953"/>
      <c r="BR19" s="953"/>
      <c r="BS19" s="953"/>
      <c r="BT19" s="953"/>
      <c r="BU19" s="953"/>
      <c r="BV19" s="953"/>
      <c r="BW19" s="953"/>
      <c r="BX19" s="953"/>
      <c r="BY19" s="954" t="s">
        <v>555</v>
      </c>
      <c r="BZ19" s="954"/>
      <c r="CA19" s="954"/>
      <c r="CB19" s="954"/>
      <c r="CC19" s="954"/>
      <c r="CD19" s="954"/>
      <c r="CE19" s="954"/>
      <c r="CF19" s="954"/>
      <c r="CG19" s="954"/>
      <c r="CH19" s="954"/>
      <c r="CI19" s="954"/>
      <c r="CJ19" s="954"/>
      <c r="CK19" s="954"/>
    </row>
    <row r="20" spans="1:257" s="330" customFormat="1" ht="3.75" customHeight="1" thickBot="1">
      <c r="A20" s="240"/>
      <c r="B20" s="272"/>
      <c r="C20" s="273"/>
      <c r="D20" s="273"/>
      <c r="E20" s="273"/>
      <c r="F20" s="273"/>
      <c r="G20" s="273"/>
      <c r="H20" s="273"/>
      <c r="I20" s="273"/>
      <c r="J20" s="273"/>
      <c r="K20" s="273"/>
      <c r="L20" s="273"/>
      <c r="M20" s="273"/>
      <c r="N20" s="273"/>
      <c r="O20" s="273"/>
      <c r="P20" s="273"/>
      <c r="Q20" s="273"/>
      <c r="R20" s="273"/>
      <c r="S20" s="273"/>
      <c r="T20" s="273"/>
      <c r="U20" s="273"/>
      <c r="V20" s="273"/>
      <c r="W20" s="273"/>
      <c r="X20" s="273"/>
      <c r="Y20" s="240"/>
      <c r="Z20" s="240"/>
      <c r="AA20" s="240"/>
      <c r="AB20" s="240"/>
      <c r="AC20" s="240"/>
      <c r="AD20" s="240"/>
      <c r="AE20" s="240"/>
      <c r="AG20" s="240"/>
      <c r="AH20" s="240"/>
      <c r="AI20" s="240"/>
      <c r="AJ20" s="240"/>
      <c r="AK20" s="240"/>
      <c r="AL20" s="240"/>
      <c r="AM20" s="240"/>
      <c r="AN20" s="273"/>
      <c r="AO20" s="273"/>
      <c r="AP20" s="273"/>
      <c r="AQ20" s="273"/>
      <c r="AR20" s="273"/>
      <c r="AS20" s="273"/>
      <c r="AT20" s="273"/>
      <c r="AU20" s="273"/>
      <c r="AV20" s="273"/>
      <c r="AW20" s="273"/>
      <c r="AX20" s="273"/>
      <c r="AY20" s="273"/>
      <c r="AZ20" s="273"/>
      <c r="BA20" s="273"/>
      <c r="BB20" s="273"/>
      <c r="BC20" s="273"/>
      <c r="BD20" s="273"/>
      <c r="BE20" s="273"/>
      <c r="BF20" s="273"/>
      <c r="BG20" s="273"/>
      <c r="BH20" s="273"/>
      <c r="BI20" s="273"/>
      <c r="BJ20" s="273"/>
      <c r="BK20" s="273"/>
      <c r="BL20" s="273"/>
      <c r="BM20" s="273"/>
      <c r="BN20" s="273"/>
      <c r="BO20" s="273"/>
      <c r="BP20" s="273"/>
      <c r="BQ20" s="273"/>
      <c r="BR20" s="273"/>
      <c r="BS20" s="273"/>
      <c r="BT20" s="273"/>
      <c r="BU20" s="273"/>
      <c r="BV20" s="273"/>
      <c r="BW20" s="273"/>
      <c r="BX20" s="273"/>
      <c r="BY20" s="273"/>
      <c r="BZ20" s="273"/>
      <c r="CA20" s="273"/>
      <c r="CB20" s="273"/>
      <c r="CC20" s="273"/>
      <c r="CD20" s="273"/>
      <c r="CE20" s="273"/>
      <c r="CF20" s="240"/>
      <c r="CG20" s="240"/>
      <c r="CH20" s="240"/>
      <c r="CI20" s="240"/>
      <c r="CJ20" s="240"/>
      <c r="CK20" s="240"/>
      <c r="CL20" s="240"/>
      <c r="CM20" s="240"/>
      <c r="CN20" s="240"/>
      <c r="CO20" s="240"/>
      <c r="CP20" s="240"/>
      <c r="CQ20" s="240"/>
      <c r="CR20" s="240"/>
      <c r="CS20" s="240"/>
      <c r="CT20" s="240"/>
      <c r="CU20" s="240"/>
      <c r="CV20" s="240"/>
      <c r="CW20" s="240"/>
      <c r="CX20" s="240"/>
      <c r="CY20" s="240"/>
      <c r="CZ20" s="240"/>
      <c r="DA20" s="240"/>
      <c r="DB20" s="240"/>
      <c r="DC20" s="240"/>
      <c r="DD20" s="240"/>
      <c r="DE20" s="240"/>
      <c r="DF20" s="240"/>
      <c r="DG20" s="240"/>
      <c r="DH20" s="240"/>
      <c r="DI20" s="240"/>
      <c r="DJ20" s="240"/>
      <c r="DK20" s="240"/>
      <c r="DL20" s="240"/>
      <c r="DM20" s="240"/>
      <c r="DN20" s="240"/>
      <c r="DO20" s="240"/>
      <c r="DP20" s="240"/>
      <c r="DQ20" s="240"/>
      <c r="DR20" s="240"/>
      <c r="DS20" s="240"/>
      <c r="DT20" s="240"/>
      <c r="DU20" s="240"/>
      <c r="DV20" s="240"/>
      <c r="DW20" s="240"/>
      <c r="DX20" s="240"/>
      <c r="DY20" s="240"/>
      <c r="DZ20" s="240"/>
      <c r="EA20" s="240"/>
      <c r="EB20" s="240"/>
      <c r="EC20" s="240"/>
      <c r="ED20" s="240"/>
      <c r="EE20" s="240"/>
      <c r="EF20" s="240"/>
      <c r="EG20" s="240"/>
      <c r="EH20" s="240"/>
      <c r="EI20" s="240"/>
      <c r="EJ20" s="240"/>
      <c r="EK20" s="240"/>
      <c r="EL20" s="240"/>
      <c r="EM20" s="240"/>
      <c r="EN20" s="240"/>
      <c r="EO20" s="240"/>
      <c r="EP20" s="240"/>
      <c r="EQ20" s="240"/>
      <c r="ER20" s="240"/>
      <c r="ES20" s="240"/>
      <c r="ET20" s="240"/>
      <c r="EU20" s="240"/>
      <c r="EV20" s="240"/>
      <c r="EW20" s="240"/>
      <c r="EX20" s="240"/>
      <c r="EY20" s="240"/>
      <c r="EZ20" s="240"/>
      <c r="FA20" s="240"/>
      <c r="FB20" s="240"/>
      <c r="FC20" s="240"/>
      <c r="FD20" s="240"/>
      <c r="FE20" s="240"/>
      <c r="FF20" s="240"/>
      <c r="FG20" s="240"/>
      <c r="FH20" s="240"/>
      <c r="FI20" s="240"/>
      <c r="FJ20" s="240"/>
      <c r="FK20" s="240"/>
      <c r="FL20" s="240"/>
      <c r="FM20" s="240"/>
      <c r="FN20" s="240"/>
      <c r="FO20" s="240"/>
      <c r="FP20" s="240"/>
      <c r="FQ20" s="240"/>
      <c r="FR20" s="240"/>
      <c r="FS20" s="240"/>
      <c r="FT20" s="240"/>
      <c r="FU20" s="240"/>
      <c r="FV20" s="240"/>
      <c r="FW20" s="240"/>
      <c r="FX20" s="240"/>
      <c r="FY20" s="240"/>
      <c r="FZ20" s="240"/>
      <c r="GA20" s="240"/>
      <c r="GB20" s="240"/>
      <c r="GC20" s="240"/>
      <c r="GD20" s="240"/>
      <c r="GE20" s="240"/>
      <c r="GF20" s="240"/>
      <c r="GG20" s="240"/>
      <c r="GH20" s="240"/>
      <c r="GI20" s="240"/>
      <c r="GJ20" s="240"/>
      <c r="GK20" s="240"/>
      <c r="GL20" s="240"/>
      <c r="GM20" s="240"/>
      <c r="GN20" s="240"/>
      <c r="GO20" s="240"/>
      <c r="GP20" s="240"/>
      <c r="GQ20" s="240"/>
      <c r="GR20" s="240"/>
      <c r="GS20" s="240"/>
      <c r="GT20" s="240"/>
      <c r="GU20" s="240"/>
      <c r="GV20" s="240"/>
      <c r="GW20" s="240"/>
      <c r="GX20" s="240"/>
      <c r="GY20" s="240"/>
      <c r="GZ20" s="240"/>
      <c r="HA20" s="240"/>
      <c r="HB20" s="240"/>
      <c r="HC20" s="240"/>
      <c r="HD20" s="240"/>
      <c r="HE20" s="240"/>
      <c r="HF20" s="240"/>
      <c r="HG20" s="240"/>
      <c r="HH20" s="240"/>
      <c r="HI20" s="240"/>
      <c r="HJ20" s="240"/>
      <c r="HK20" s="240"/>
      <c r="HL20" s="240"/>
      <c r="HM20" s="240"/>
      <c r="HN20" s="240"/>
      <c r="HO20" s="240"/>
      <c r="HP20" s="240"/>
      <c r="HQ20" s="240"/>
      <c r="HR20" s="240"/>
      <c r="HS20" s="240"/>
      <c r="HT20" s="240"/>
      <c r="HU20" s="240"/>
      <c r="HV20" s="240"/>
      <c r="HW20" s="240"/>
      <c r="HX20" s="240"/>
      <c r="HY20" s="240"/>
      <c r="HZ20" s="240"/>
      <c r="IA20" s="240"/>
      <c r="IB20" s="240"/>
      <c r="IC20" s="240"/>
      <c r="ID20" s="240"/>
      <c r="IE20" s="240"/>
      <c r="IF20" s="240"/>
      <c r="IG20" s="240"/>
      <c r="IH20" s="240"/>
      <c r="II20" s="240"/>
      <c r="IJ20" s="240"/>
      <c r="IK20" s="240"/>
      <c r="IL20" s="240"/>
      <c r="IM20" s="240"/>
      <c r="IN20" s="240"/>
      <c r="IO20" s="240"/>
      <c r="IP20" s="240"/>
      <c r="IQ20" s="240"/>
      <c r="IR20" s="240"/>
      <c r="IS20" s="240"/>
      <c r="IT20" s="240"/>
      <c r="IU20" s="240"/>
      <c r="IV20" s="240"/>
      <c r="IW20" s="240"/>
    </row>
    <row r="21" spans="1:257" ht="78.75" customHeight="1" thickBot="1">
      <c r="B21" s="943" t="s">
        <v>556</v>
      </c>
      <c r="C21" s="918" t="s">
        <v>557</v>
      </c>
      <c r="D21" s="918" t="s">
        <v>558</v>
      </c>
      <c r="E21" s="920" t="s">
        <v>559</v>
      </c>
      <c r="F21" s="918" t="s">
        <v>560</v>
      </c>
      <c r="G21" s="918" t="s">
        <v>535</v>
      </c>
      <c r="H21" s="918" t="s">
        <v>561</v>
      </c>
      <c r="I21" s="918" t="s">
        <v>562</v>
      </c>
      <c r="J21" s="918" t="s">
        <v>563</v>
      </c>
      <c r="K21" s="918" t="s">
        <v>564</v>
      </c>
      <c r="L21" s="918" t="s">
        <v>565</v>
      </c>
      <c r="M21" s="918" t="s">
        <v>566</v>
      </c>
      <c r="N21" s="918" t="s">
        <v>2592</v>
      </c>
      <c r="O21" s="918" t="s">
        <v>567</v>
      </c>
      <c r="P21" s="918" t="s">
        <v>568</v>
      </c>
      <c r="Q21" s="918" t="s">
        <v>569</v>
      </c>
      <c r="R21" s="918" t="s">
        <v>570</v>
      </c>
      <c r="S21" s="933" t="s">
        <v>571</v>
      </c>
      <c r="T21" s="918" t="s">
        <v>572</v>
      </c>
      <c r="U21" s="918" t="s">
        <v>573</v>
      </c>
      <c r="V21" s="918" t="s">
        <v>545</v>
      </c>
      <c r="W21" s="918" t="s">
        <v>574</v>
      </c>
      <c r="X21" s="920" t="s">
        <v>575</v>
      </c>
      <c r="Y21" s="918" t="s">
        <v>576</v>
      </c>
      <c r="Z21" s="920" t="s">
        <v>577</v>
      </c>
      <c r="AA21" s="918" t="s">
        <v>578</v>
      </c>
      <c r="AB21" s="920" t="s">
        <v>579</v>
      </c>
      <c r="AC21" s="918" t="s">
        <v>580</v>
      </c>
      <c r="AD21" s="918" t="s">
        <v>581</v>
      </c>
      <c r="AE21" s="927" t="s">
        <v>582</v>
      </c>
      <c r="AF21" s="927" t="s">
        <v>646</v>
      </c>
      <c r="AG21" s="929" t="s">
        <v>583</v>
      </c>
      <c r="AH21" s="914" t="s">
        <v>584</v>
      </c>
      <c r="AI21" s="914" t="s">
        <v>585</v>
      </c>
      <c r="AJ21" s="914" t="s">
        <v>586</v>
      </c>
      <c r="AK21" s="914" t="s">
        <v>587</v>
      </c>
      <c r="AL21" s="914" t="s">
        <v>588</v>
      </c>
      <c r="AM21" s="914" t="s">
        <v>589</v>
      </c>
      <c r="AN21" s="914" t="s">
        <v>590</v>
      </c>
      <c r="AO21" s="914" t="s">
        <v>2538</v>
      </c>
      <c r="AP21" s="914" t="s">
        <v>591</v>
      </c>
      <c r="AQ21" s="914" t="s">
        <v>592</v>
      </c>
      <c r="AR21" s="965" t="s">
        <v>593</v>
      </c>
      <c r="AS21" s="955" t="s">
        <v>594</v>
      </c>
      <c r="AT21" s="957" t="s">
        <v>595</v>
      </c>
      <c r="AU21" s="958"/>
      <c r="AV21" s="958"/>
      <c r="AW21" s="958"/>
      <c r="AX21" s="958"/>
      <c r="AY21" s="958"/>
      <c r="AZ21" s="958"/>
      <c r="BA21" s="959" t="s">
        <v>596</v>
      </c>
      <c r="BB21" s="959"/>
      <c r="BC21" s="959"/>
      <c r="BD21" s="959"/>
      <c r="BE21" s="959"/>
      <c r="BF21" s="959"/>
      <c r="BG21" s="959"/>
      <c r="BH21" s="959"/>
      <c r="BI21" s="959"/>
      <c r="BJ21" s="959"/>
      <c r="BK21" s="959"/>
      <c r="BL21" s="959"/>
      <c r="BM21" s="959"/>
      <c r="BN21" s="959"/>
      <c r="BO21" s="959"/>
      <c r="BP21" s="959"/>
      <c r="BQ21" s="959"/>
      <c r="BR21" s="959"/>
      <c r="BS21" s="959"/>
      <c r="BT21" s="959"/>
      <c r="BU21" s="959"/>
      <c r="BV21" s="959"/>
      <c r="BW21" s="959"/>
      <c r="BX21" s="960"/>
      <c r="BY21" s="912" t="s">
        <v>597</v>
      </c>
      <c r="BZ21" s="910" t="s">
        <v>598</v>
      </c>
      <c r="CA21" s="910" t="s">
        <v>599</v>
      </c>
      <c r="CB21" s="916" t="s">
        <v>600</v>
      </c>
      <c r="CC21" s="916" t="s">
        <v>601</v>
      </c>
      <c r="CD21" s="910" t="s">
        <v>602</v>
      </c>
      <c r="CE21" s="910" t="s">
        <v>603</v>
      </c>
      <c r="CF21" s="910" t="s">
        <v>604</v>
      </c>
      <c r="CG21" s="910" t="s">
        <v>605</v>
      </c>
      <c r="CH21" s="910" t="s">
        <v>606</v>
      </c>
      <c r="CI21" s="910" t="s">
        <v>607</v>
      </c>
      <c r="CJ21" s="963" t="s">
        <v>608</v>
      </c>
      <c r="CK21" s="961" t="s">
        <v>609</v>
      </c>
    </row>
    <row r="22" spans="1:257" ht="15.75" customHeight="1" thickBot="1">
      <c r="B22" s="944"/>
      <c r="C22" s="919"/>
      <c r="D22" s="919"/>
      <c r="E22" s="921"/>
      <c r="F22" s="919"/>
      <c r="G22" s="919"/>
      <c r="H22" s="919"/>
      <c r="I22" s="919"/>
      <c r="J22" s="919"/>
      <c r="K22" s="919"/>
      <c r="L22" s="919"/>
      <c r="M22" s="919"/>
      <c r="N22" s="919"/>
      <c r="O22" s="919"/>
      <c r="P22" s="919"/>
      <c r="Q22" s="919"/>
      <c r="R22" s="919"/>
      <c r="S22" s="934"/>
      <c r="T22" s="919"/>
      <c r="U22" s="919"/>
      <c r="V22" s="919"/>
      <c r="W22" s="919"/>
      <c r="X22" s="921"/>
      <c r="Y22" s="919"/>
      <c r="Z22" s="921"/>
      <c r="AA22" s="919"/>
      <c r="AB22" s="921"/>
      <c r="AC22" s="919"/>
      <c r="AD22" s="919"/>
      <c r="AE22" s="928"/>
      <c r="AF22" s="928"/>
      <c r="AG22" s="930"/>
      <c r="AH22" s="915"/>
      <c r="AI22" s="915"/>
      <c r="AJ22" s="915"/>
      <c r="AK22" s="915"/>
      <c r="AL22" s="915"/>
      <c r="AM22" s="915"/>
      <c r="AN22" s="915"/>
      <c r="AO22" s="915"/>
      <c r="AP22" s="915"/>
      <c r="AQ22" s="915"/>
      <c r="AR22" s="966"/>
      <c r="AS22" s="956"/>
      <c r="AT22" s="274" t="s">
        <v>85</v>
      </c>
      <c r="AU22" s="275" t="s">
        <v>4</v>
      </c>
      <c r="AV22" s="275" t="s">
        <v>4</v>
      </c>
      <c r="AW22" s="275" t="s">
        <v>86</v>
      </c>
      <c r="AX22" s="275" t="s">
        <v>30</v>
      </c>
      <c r="AY22" s="275" t="s">
        <v>87</v>
      </c>
      <c r="AZ22" s="276" t="s">
        <v>3</v>
      </c>
      <c r="BA22" s="434">
        <v>1</v>
      </c>
      <c r="BB22" s="435">
        <v>2</v>
      </c>
      <c r="BC22" s="435">
        <v>3</v>
      </c>
      <c r="BD22" s="435">
        <v>4</v>
      </c>
      <c r="BE22" s="435">
        <v>5</v>
      </c>
      <c r="BF22" s="435">
        <v>6</v>
      </c>
      <c r="BG22" s="435">
        <v>7</v>
      </c>
      <c r="BH22" s="435">
        <v>8</v>
      </c>
      <c r="BI22" s="435">
        <v>9</v>
      </c>
      <c r="BJ22" s="435">
        <v>10</v>
      </c>
      <c r="BK22" s="435">
        <v>11</v>
      </c>
      <c r="BL22" s="435">
        <v>12</v>
      </c>
      <c r="BM22" s="435">
        <v>13</v>
      </c>
      <c r="BN22" s="435">
        <v>14</v>
      </c>
      <c r="BO22" s="435">
        <v>15</v>
      </c>
      <c r="BP22" s="435">
        <v>16</v>
      </c>
      <c r="BQ22" s="435">
        <v>17</v>
      </c>
      <c r="BR22" s="435">
        <v>18</v>
      </c>
      <c r="BS22" s="435">
        <v>19</v>
      </c>
      <c r="BT22" s="435">
        <v>20</v>
      </c>
      <c r="BU22" s="435">
        <v>21</v>
      </c>
      <c r="BV22" s="435">
        <v>22</v>
      </c>
      <c r="BW22" s="435">
        <v>23</v>
      </c>
      <c r="BX22" s="436">
        <v>24</v>
      </c>
      <c r="BY22" s="913"/>
      <c r="BZ22" s="911"/>
      <c r="CA22" s="911"/>
      <c r="CB22" s="917"/>
      <c r="CC22" s="917"/>
      <c r="CD22" s="911"/>
      <c r="CE22" s="911"/>
      <c r="CF22" s="911"/>
      <c r="CG22" s="911"/>
      <c r="CH22" s="911"/>
      <c r="CI22" s="911"/>
      <c r="CJ22" s="964"/>
      <c r="CK22" s="962"/>
    </row>
    <row r="23" spans="1:257" s="332" customFormat="1" ht="41.45" customHeight="1" thickBot="1">
      <c r="A23" s="277"/>
      <c r="B23" s="278"/>
      <c r="C23" s="279"/>
      <c r="D23" s="280"/>
      <c r="E23" s="280"/>
      <c r="F23" s="281"/>
      <c r="G23" s="279"/>
      <c r="H23" s="279"/>
      <c r="I23" s="279"/>
      <c r="J23" s="279"/>
      <c r="K23" s="279"/>
      <c r="L23" s="279"/>
      <c r="M23" s="281"/>
      <c r="N23" s="279"/>
      <c r="O23" s="282"/>
      <c r="P23" s="279"/>
      <c r="Q23" s="279"/>
      <c r="R23" s="279"/>
      <c r="S23" s="279"/>
      <c r="T23" s="279"/>
      <c r="U23" s="279"/>
      <c r="V23" s="283"/>
      <c r="W23" s="279"/>
      <c r="X23" s="279"/>
      <c r="Y23" s="279"/>
      <c r="Z23" s="279"/>
      <c r="AA23" s="279"/>
      <c r="AB23" s="279"/>
      <c r="AC23" s="464"/>
      <c r="AD23" s="465"/>
      <c r="AE23" s="466"/>
      <c r="AF23" s="284"/>
      <c r="AG23" s="284"/>
      <c r="AH23" s="285"/>
      <c r="AI23" s="286"/>
      <c r="AJ23" s="286"/>
      <c r="AK23" s="287"/>
      <c r="AL23" s="288"/>
      <c r="AM23" s="287"/>
      <c r="AN23" s="287"/>
      <c r="AO23" s="287"/>
      <c r="AP23" s="285"/>
      <c r="AQ23" s="285"/>
      <c r="AR23" s="285"/>
      <c r="AS23" s="289"/>
      <c r="AT23" s="290"/>
      <c r="AU23" s="291"/>
      <c r="AV23" s="291"/>
      <c r="AW23" s="291"/>
      <c r="AX23" s="291"/>
      <c r="AY23" s="291"/>
      <c r="AZ23" s="292"/>
      <c r="BA23" s="293"/>
      <c r="BB23" s="291"/>
      <c r="BC23" s="291"/>
      <c r="BD23" s="291"/>
      <c r="BE23" s="291"/>
      <c r="BF23" s="291"/>
      <c r="BG23" s="291"/>
      <c r="BH23" s="291"/>
      <c r="BI23" s="291"/>
      <c r="BJ23" s="291"/>
      <c r="BK23" s="291"/>
      <c r="BL23" s="291"/>
      <c r="BM23" s="291"/>
      <c r="BN23" s="291"/>
      <c r="BO23" s="291"/>
      <c r="BP23" s="291"/>
      <c r="BQ23" s="291"/>
      <c r="BR23" s="291"/>
      <c r="BS23" s="291"/>
      <c r="BT23" s="291"/>
      <c r="BU23" s="291"/>
      <c r="BV23" s="291"/>
      <c r="BW23" s="291"/>
      <c r="BX23" s="294"/>
      <c r="BY23" s="295"/>
      <c r="BZ23" s="296"/>
      <c r="CA23" s="280"/>
      <c r="CB23" s="280"/>
      <c r="CC23" s="280"/>
      <c r="CD23" s="297"/>
      <c r="CE23" s="297"/>
      <c r="CF23" s="297"/>
      <c r="CG23" s="297"/>
      <c r="CH23" s="297"/>
      <c r="CI23" s="297"/>
      <c r="CJ23" s="298"/>
      <c r="CK23" s="299"/>
      <c r="CL23" s="300"/>
      <c r="CM23" s="300"/>
      <c r="CN23" s="300"/>
      <c r="CO23" s="300"/>
      <c r="CP23" s="331"/>
      <c r="CQ23" s="300"/>
      <c r="CR23" s="300"/>
      <c r="CS23" s="300"/>
      <c r="CT23" s="300"/>
      <c r="CU23" s="300"/>
      <c r="CV23" s="300"/>
      <c r="CW23" s="300"/>
      <c r="CX23" s="300"/>
      <c r="CY23" s="300"/>
      <c r="CZ23" s="300"/>
      <c r="DA23" s="300"/>
      <c r="DB23" s="300"/>
      <c r="DC23" s="300"/>
      <c r="DD23" s="300"/>
      <c r="DE23" s="300"/>
      <c r="DF23" s="300"/>
      <c r="DG23" s="300"/>
      <c r="DH23" s="300"/>
      <c r="DI23" s="300"/>
      <c r="DJ23" s="300"/>
      <c r="DK23" s="300"/>
      <c r="DL23" s="300"/>
      <c r="DM23" s="300"/>
      <c r="DN23" s="300"/>
      <c r="DO23" s="300"/>
      <c r="DP23" s="300"/>
      <c r="DQ23" s="300"/>
      <c r="DR23" s="300"/>
      <c r="DS23" s="300"/>
      <c r="DT23" s="300"/>
      <c r="DU23" s="300"/>
      <c r="DV23" s="300"/>
      <c r="DW23" s="300"/>
      <c r="DX23" s="300"/>
      <c r="DY23" s="300"/>
      <c r="DZ23" s="300"/>
      <c r="EA23" s="300"/>
      <c r="EB23" s="300"/>
      <c r="EC23" s="300"/>
      <c r="ED23" s="300"/>
      <c r="EE23" s="300"/>
      <c r="EF23" s="300"/>
      <c r="EG23" s="300"/>
      <c r="EH23" s="300"/>
      <c r="EI23" s="300"/>
      <c r="EJ23" s="300"/>
      <c r="EK23" s="300"/>
      <c r="EL23" s="300"/>
      <c r="EM23" s="300"/>
      <c r="EN23" s="300"/>
      <c r="EO23" s="300"/>
      <c r="EP23" s="300"/>
      <c r="EQ23" s="300"/>
      <c r="ER23" s="300"/>
      <c r="ES23" s="300"/>
      <c r="ET23" s="300"/>
      <c r="EU23" s="300"/>
      <c r="EV23" s="300"/>
      <c r="EW23" s="300"/>
      <c r="EX23" s="300"/>
      <c r="EY23" s="300"/>
      <c r="EZ23" s="300"/>
      <c r="FA23" s="300"/>
      <c r="FB23" s="300"/>
      <c r="FC23" s="300"/>
      <c r="FD23" s="300"/>
      <c r="FE23" s="300"/>
      <c r="FF23" s="300"/>
      <c r="FG23" s="300"/>
      <c r="FH23" s="300"/>
      <c r="FI23" s="300"/>
      <c r="FJ23" s="300"/>
      <c r="FK23" s="300"/>
      <c r="FL23" s="300"/>
      <c r="FM23" s="300"/>
      <c r="FN23" s="300"/>
      <c r="FO23" s="300"/>
      <c r="FP23" s="300"/>
      <c r="FQ23" s="300"/>
      <c r="FR23" s="300"/>
      <c r="FS23" s="300"/>
      <c r="FT23" s="300"/>
      <c r="FU23" s="300"/>
      <c r="FV23" s="300"/>
      <c r="FW23" s="300"/>
      <c r="FX23" s="300"/>
      <c r="FY23" s="300"/>
      <c r="FZ23" s="300"/>
      <c r="GA23" s="300"/>
      <c r="GB23" s="300"/>
      <c r="GC23" s="300"/>
      <c r="GD23" s="300"/>
      <c r="GE23" s="300"/>
      <c r="GF23" s="300"/>
      <c r="GG23" s="300"/>
      <c r="GH23" s="300"/>
      <c r="GI23" s="300"/>
      <c r="GJ23" s="300"/>
      <c r="GK23" s="300"/>
      <c r="GL23" s="300"/>
      <c r="GM23" s="300"/>
      <c r="GN23" s="300"/>
      <c r="GO23" s="300"/>
      <c r="GP23" s="300"/>
      <c r="GQ23" s="300"/>
      <c r="GR23" s="300"/>
      <c r="GS23" s="300"/>
      <c r="GT23" s="300"/>
      <c r="GU23" s="300"/>
      <c r="GV23" s="300"/>
      <c r="GW23" s="300"/>
      <c r="GX23" s="300"/>
      <c r="GY23" s="300"/>
      <c r="GZ23" s="300"/>
      <c r="HA23" s="300"/>
      <c r="HB23" s="300"/>
      <c r="HC23" s="300"/>
      <c r="HD23" s="300"/>
      <c r="HE23" s="300"/>
      <c r="HF23" s="300"/>
      <c r="HG23" s="300"/>
      <c r="HH23" s="300"/>
      <c r="HI23" s="300"/>
      <c r="HJ23" s="300"/>
      <c r="HK23" s="300"/>
      <c r="HL23" s="300"/>
      <c r="HM23" s="300"/>
      <c r="HN23" s="300"/>
      <c r="HO23" s="300"/>
      <c r="HP23" s="300"/>
      <c r="HQ23" s="300"/>
      <c r="HR23" s="300"/>
      <c r="HS23" s="300"/>
      <c r="HT23" s="300"/>
      <c r="HU23" s="300"/>
      <c r="HV23" s="300"/>
      <c r="HW23" s="300"/>
      <c r="HX23" s="300"/>
      <c r="HY23" s="300"/>
      <c r="HZ23" s="300"/>
      <c r="IA23" s="300"/>
      <c r="IB23" s="300"/>
      <c r="IC23" s="300"/>
      <c r="ID23" s="300"/>
      <c r="IE23" s="300"/>
      <c r="IF23" s="300"/>
      <c r="IG23" s="300"/>
      <c r="IH23" s="300"/>
      <c r="II23" s="300"/>
      <c r="IJ23" s="300"/>
      <c r="IK23" s="300"/>
      <c r="IL23" s="300"/>
      <c r="IM23" s="300"/>
      <c r="IN23" s="300"/>
      <c r="IO23" s="300"/>
      <c r="IP23" s="300"/>
      <c r="IQ23" s="300"/>
      <c r="IR23" s="300"/>
      <c r="IS23" s="300"/>
      <c r="IT23" s="300"/>
      <c r="IU23" s="300"/>
      <c r="IV23" s="300"/>
      <c r="IW23" s="300"/>
    </row>
    <row r="24" spans="1:257">
      <c r="B24" s="240" t="s">
        <v>647</v>
      </c>
    </row>
    <row r="25" spans="1:257" ht="15">
      <c r="BX25" s="909" t="s">
        <v>2537</v>
      </c>
      <c r="BY25" s="909"/>
      <c r="BZ25" s="909"/>
      <c r="CA25" s="909"/>
      <c r="CB25" s="909"/>
      <c r="CC25" s="909"/>
      <c r="CD25" s="909"/>
      <c r="CE25" s="909"/>
      <c r="CF25" s="909"/>
      <c r="CG25" s="909"/>
      <c r="CH25" s="1"/>
      <c r="CJ25" s="924" t="s">
        <v>2612</v>
      </c>
      <c r="CK25" s="924"/>
    </row>
    <row r="27" spans="1:257" ht="15" thickBot="1">
      <c r="B27" s="240" t="s">
        <v>610</v>
      </c>
      <c r="N27" s="468"/>
      <c r="AC27" s="467"/>
      <c r="AO27" s="467"/>
    </row>
    <row r="28" spans="1:257" ht="15" customHeight="1">
      <c r="C28" s="931"/>
      <c r="D28" s="925" t="s">
        <v>611</v>
      </c>
      <c r="E28" s="926"/>
      <c r="F28" s="926"/>
      <c r="G28" s="926"/>
      <c r="H28" s="926"/>
      <c r="I28" s="926"/>
      <c r="J28" s="926"/>
      <c r="K28" s="926"/>
    </row>
    <row r="29" spans="1:257" ht="15.75" thickBot="1">
      <c r="C29" s="932"/>
      <c r="D29" s="925"/>
      <c r="E29" s="926"/>
      <c r="F29" s="926"/>
      <c r="G29" s="926"/>
      <c r="H29" s="926"/>
      <c r="I29" s="926"/>
      <c r="J29" s="926"/>
      <c r="K29" s="926"/>
      <c r="BY29" s="427"/>
    </row>
    <row r="30" spans="1:257" ht="15.75" thickBot="1">
      <c r="BY30" s="428"/>
    </row>
    <row r="31" spans="1:257" ht="15">
      <c r="C31" s="905"/>
      <c r="D31" s="925" t="s">
        <v>612</v>
      </c>
      <c r="E31" s="926"/>
      <c r="F31" s="926"/>
      <c r="G31" s="926"/>
      <c r="H31" s="926"/>
      <c r="I31" s="926"/>
      <c r="J31" s="926"/>
      <c r="K31" s="926"/>
      <c r="BY31" s="429"/>
    </row>
    <row r="32" spans="1:257" ht="15" thickBot="1">
      <c r="C32" s="906"/>
      <c r="D32" s="925"/>
      <c r="E32" s="926"/>
      <c r="F32" s="926"/>
      <c r="G32" s="926"/>
      <c r="H32" s="926"/>
      <c r="I32" s="926"/>
      <c r="J32" s="926"/>
      <c r="K32" s="926"/>
    </row>
    <row r="33" spans="3:11" ht="15" thickBot="1"/>
    <row r="34" spans="3:11">
      <c r="C34" s="905"/>
      <c r="D34" s="907" t="s">
        <v>613</v>
      </c>
      <c r="E34" s="908"/>
      <c r="F34" s="908"/>
      <c r="G34" s="908"/>
      <c r="H34" s="908"/>
      <c r="I34" s="908"/>
      <c r="J34" s="908"/>
      <c r="K34" s="908"/>
    </row>
    <row r="35" spans="3:11" ht="15" thickBot="1">
      <c r="C35" s="906"/>
      <c r="D35" s="907"/>
      <c r="E35" s="908"/>
      <c r="F35" s="908"/>
      <c r="G35" s="908"/>
      <c r="H35" s="908"/>
      <c r="I35" s="908"/>
      <c r="J35" s="908"/>
      <c r="K35" s="908"/>
    </row>
  </sheetData>
  <sheetProtection selectLockedCells="1" selectUnlockedCells="1"/>
  <sortState ref="AW2:AW9">
    <sortCondition ref="AW2:AW9"/>
  </sortState>
  <mergeCells count="79">
    <mergeCell ref="AG19:BX19"/>
    <mergeCell ref="BY19:CK19"/>
    <mergeCell ref="AS21:AS22"/>
    <mergeCell ref="AT21:AZ21"/>
    <mergeCell ref="BA21:BX21"/>
    <mergeCell ref="CK21:CK22"/>
    <mergeCell ref="CH21:CH22"/>
    <mergeCell ref="CI21:CI22"/>
    <mergeCell ref="CJ21:CJ22"/>
    <mergeCell ref="AI21:AI22"/>
    <mergeCell ref="AJ21:AJ22"/>
    <mergeCell ref="AH21:AH22"/>
    <mergeCell ref="CD21:CD22"/>
    <mergeCell ref="CE21:CE22"/>
    <mergeCell ref="CF21:CF22"/>
    <mergeCell ref="AR21:AR22"/>
    <mergeCell ref="B2:R2"/>
    <mergeCell ref="B4:M6"/>
    <mergeCell ref="B8:H8"/>
    <mergeCell ref="E10:H10"/>
    <mergeCell ref="E11:H11"/>
    <mergeCell ref="S21:S22"/>
    <mergeCell ref="AD21:AD22"/>
    <mergeCell ref="T21:T22"/>
    <mergeCell ref="U21:U22"/>
    <mergeCell ref="B14:R14"/>
    <mergeCell ref="R21:R22"/>
    <mergeCell ref="V21:V22"/>
    <mergeCell ref="W21:W22"/>
    <mergeCell ref="Z21:Z22"/>
    <mergeCell ref="D16:E16"/>
    <mergeCell ref="D17:E17"/>
    <mergeCell ref="G21:G22"/>
    <mergeCell ref="H21:H22"/>
    <mergeCell ref="I21:I22"/>
    <mergeCell ref="B19:AF19"/>
    <mergeCell ref="B21:B22"/>
    <mergeCell ref="C21:C22"/>
    <mergeCell ref="D21:D22"/>
    <mergeCell ref="E21:E22"/>
    <mergeCell ref="F21:F22"/>
    <mergeCell ref="L21:L22"/>
    <mergeCell ref="M21:M22"/>
    <mergeCell ref="N21:N22"/>
    <mergeCell ref="O21:O22"/>
    <mergeCell ref="P21:P22"/>
    <mergeCell ref="Q21:Q22"/>
    <mergeCell ref="S17:T17"/>
    <mergeCell ref="CJ25:CK25"/>
    <mergeCell ref="C31:C32"/>
    <mergeCell ref="D31:K32"/>
    <mergeCell ref="AA21:AA22"/>
    <mergeCell ref="AB21:AB22"/>
    <mergeCell ref="AC21:AC22"/>
    <mergeCell ref="Y21:Y22"/>
    <mergeCell ref="AO21:AO22"/>
    <mergeCell ref="AE21:AE22"/>
    <mergeCell ref="AF21:AF22"/>
    <mergeCell ref="AG21:AG22"/>
    <mergeCell ref="C28:C29"/>
    <mergeCell ref="D28:K29"/>
    <mergeCell ref="CA21:CA22"/>
    <mergeCell ref="CB21:CB22"/>
    <mergeCell ref="C34:C35"/>
    <mergeCell ref="D34:K35"/>
    <mergeCell ref="BX25:CG25"/>
    <mergeCell ref="CG21:CG22"/>
    <mergeCell ref="BY21:BY22"/>
    <mergeCell ref="BZ21:BZ22"/>
    <mergeCell ref="AK21:AK22"/>
    <mergeCell ref="AL21:AL22"/>
    <mergeCell ref="AM21:AM22"/>
    <mergeCell ref="AN21:AN22"/>
    <mergeCell ref="AP21:AP22"/>
    <mergeCell ref="AQ21:AQ22"/>
    <mergeCell ref="CC21:CC22"/>
    <mergeCell ref="J21:J22"/>
    <mergeCell ref="K21:K22"/>
    <mergeCell ref="X21:X22"/>
  </mergeCells>
  <dataValidations count="23">
    <dataValidation type="list" allowBlank="1" showInputMessage="1" showErrorMessage="1" sqref="AE983063 KB983063 TX983063 ADT983063 ANP983063 AXL983063 BHH983063 BRD983063 CAZ983063 CKV983063 CUR983063 DEN983063 DOJ983063 DYF983063 EIB983063 ERX983063 FBT983063 FLP983063 FVL983063 GFH983063 GPD983063 GYZ983063 HIV983063 HSR983063 ICN983063 IMJ983063 IWF983063 JGB983063 JPX983063 JZT983063 KJP983063 KTL983063 LDH983063 LND983063 LWZ983063 MGV983063 MQR983063 NAN983063 NKJ983063 NUF983063 OEB983063 ONX983063 OXT983063 PHP983063 PRL983063 QBH983063 QLD983063 QUZ983063 REV983063 ROR983063 RYN983063 SIJ983063 SSF983063 TCB983063 TLX983063 TVT983063 UFP983063 UPL983063 UZH983063 VJD983063 VSZ983063 WCV983063 WMR983063 WWN983063 AE65559 KB65559 TX65559 ADT65559 ANP65559 AXL65559 BHH65559 BRD65559 CAZ65559 CKV65559 CUR65559 DEN65559 DOJ65559 DYF65559 EIB65559 ERX65559 FBT65559 FLP65559 FVL65559 GFH65559 GPD65559 GYZ65559 HIV65559 HSR65559 ICN65559 IMJ65559 IWF65559 JGB65559 JPX65559 JZT65559 KJP65559 KTL65559 LDH65559 LND65559 LWZ65559 MGV65559 MQR65559 NAN65559 NKJ65559 NUF65559 OEB65559 ONX65559 OXT65559 PHP65559 PRL65559 QBH65559 QLD65559 QUZ65559 REV65559 ROR65559 RYN65559 SIJ65559 SSF65559 TCB65559 TLX65559 TVT65559 UFP65559 UPL65559 UZH65559 VJD65559 VSZ65559 WCV65559 WMR65559 WWN65559 AE131095 KB131095 TX131095 ADT131095 ANP131095 AXL131095 BHH131095 BRD131095 CAZ131095 CKV131095 CUR131095 DEN131095 DOJ131095 DYF131095 EIB131095 ERX131095 FBT131095 FLP131095 FVL131095 GFH131095 GPD131095 GYZ131095 HIV131095 HSR131095 ICN131095 IMJ131095 IWF131095 JGB131095 JPX131095 JZT131095 KJP131095 KTL131095 LDH131095 LND131095 LWZ131095 MGV131095 MQR131095 NAN131095 NKJ131095 NUF131095 OEB131095 ONX131095 OXT131095 PHP131095 PRL131095 QBH131095 QLD131095 QUZ131095 REV131095 ROR131095 RYN131095 SIJ131095 SSF131095 TCB131095 TLX131095 TVT131095 UFP131095 UPL131095 UZH131095 VJD131095 VSZ131095 WCV131095 WMR131095 WWN131095 AE196631 KB196631 TX196631 ADT196631 ANP196631 AXL196631 BHH196631 BRD196631 CAZ196631 CKV196631 CUR196631 DEN196631 DOJ196631 DYF196631 EIB196631 ERX196631 FBT196631 FLP196631 FVL196631 GFH196631 GPD196631 GYZ196631 HIV196631 HSR196631 ICN196631 IMJ196631 IWF196631 JGB196631 JPX196631 JZT196631 KJP196631 KTL196631 LDH196631 LND196631 LWZ196631 MGV196631 MQR196631 NAN196631 NKJ196631 NUF196631 OEB196631 ONX196631 OXT196631 PHP196631 PRL196631 QBH196631 QLD196631 QUZ196631 REV196631 ROR196631 RYN196631 SIJ196631 SSF196631 TCB196631 TLX196631 TVT196631 UFP196631 UPL196631 UZH196631 VJD196631 VSZ196631 WCV196631 WMR196631 WWN196631 AE262167 KB262167 TX262167 ADT262167 ANP262167 AXL262167 BHH262167 BRD262167 CAZ262167 CKV262167 CUR262167 DEN262167 DOJ262167 DYF262167 EIB262167 ERX262167 FBT262167 FLP262167 FVL262167 GFH262167 GPD262167 GYZ262167 HIV262167 HSR262167 ICN262167 IMJ262167 IWF262167 JGB262167 JPX262167 JZT262167 KJP262167 KTL262167 LDH262167 LND262167 LWZ262167 MGV262167 MQR262167 NAN262167 NKJ262167 NUF262167 OEB262167 ONX262167 OXT262167 PHP262167 PRL262167 QBH262167 QLD262167 QUZ262167 REV262167 ROR262167 RYN262167 SIJ262167 SSF262167 TCB262167 TLX262167 TVT262167 UFP262167 UPL262167 UZH262167 VJD262167 VSZ262167 WCV262167 WMR262167 WWN262167 AE327703 KB327703 TX327703 ADT327703 ANP327703 AXL327703 BHH327703 BRD327703 CAZ327703 CKV327703 CUR327703 DEN327703 DOJ327703 DYF327703 EIB327703 ERX327703 FBT327703 FLP327703 FVL327703 GFH327703 GPD327703 GYZ327703 HIV327703 HSR327703 ICN327703 IMJ327703 IWF327703 JGB327703 JPX327703 JZT327703 KJP327703 KTL327703 LDH327703 LND327703 LWZ327703 MGV327703 MQR327703 NAN327703 NKJ327703 NUF327703 OEB327703 ONX327703 OXT327703 PHP327703 PRL327703 QBH327703 QLD327703 QUZ327703 REV327703 ROR327703 RYN327703 SIJ327703 SSF327703 TCB327703 TLX327703 TVT327703 UFP327703 UPL327703 UZH327703 VJD327703 VSZ327703 WCV327703 WMR327703 WWN327703 AE393239 KB393239 TX393239 ADT393239 ANP393239 AXL393239 BHH393239 BRD393239 CAZ393239 CKV393239 CUR393239 DEN393239 DOJ393239 DYF393239 EIB393239 ERX393239 FBT393239 FLP393239 FVL393239 GFH393239 GPD393239 GYZ393239 HIV393239 HSR393239 ICN393239 IMJ393239 IWF393239 JGB393239 JPX393239 JZT393239 KJP393239 KTL393239 LDH393239 LND393239 LWZ393239 MGV393239 MQR393239 NAN393239 NKJ393239 NUF393239 OEB393239 ONX393239 OXT393239 PHP393239 PRL393239 QBH393239 QLD393239 QUZ393239 REV393239 ROR393239 RYN393239 SIJ393239 SSF393239 TCB393239 TLX393239 TVT393239 UFP393239 UPL393239 UZH393239 VJD393239 VSZ393239 WCV393239 WMR393239 WWN393239 AE458775 KB458775 TX458775 ADT458775 ANP458775 AXL458775 BHH458775 BRD458775 CAZ458775 CKV458775 CUR458775 DEN458775 DOJ458775 DYF458775 EIB458775 ERX458775 FBT458775 FLP458775 FVL458775 GFH458775 GPD458775 GYZ458775 HIV458775 HSR458775 ICN458775 IMJ458775 IWF458775 JGB458775 JPX458775 JZT458775 KJP458775 KTL458775 LDH458775 LND458775 LWZ458775 MGV458775 MQR458775 NAN458775 NKJ458775 NUF458775 OEB458775 ONX458775 OXT458775 PHP458775 PRL458775 QBH458775 QLD458775 QUZ458775 REV458775 ROR458775 RYN458775 SIJ458775 SSF458775 TCB458775 TLX458775 TVT458775 UFP458775 UPL458775 UZH458775 VJD458775 VSZ458775 WCV458775 WMR458775 WWN458775 AE524311 KB524311 TX524311 ADT524311 ANP524311 AXL524311 BHH524311 BRD524311 CAZ524311 CKV524311 CUR524311 DEN524311 DOJ524311 DYF524311 EIB524311 ERX524311 FBT524311 FLP524311 FVL524311 GFH524311 GPD524311 GYZ524311 HIV524311 HSR524311 ICN524311 IMJ524311 IWF524311 JGB524311 JPX524311 JZT524311 KJP524311 KTL524311 LDH524311 LND524311 LWZ524311 MGV524311 MQR524311 NAN524311 NKJ524311 NUF524311 OEB524311 ONX524311 OXT524311 PHP524311 PRL524311 QBH524311 QLD524311 QUZ524311 REV524311 ROR524311 RYN524311 SIJ524311 SSF524311 TCB524311 TLX524311 TVT524311 UFP524311 UPL524311 UZH524311 VJD524311 VSZ524311 WCV524311 WMR524311 WWN524311 AE589847 KB589847 TX589847 ADT589847 ANP589847 AXL589847 BHH589847 BRD589847 CAZ589847 CKV589847 CUR589847 DEN589847 DOJ589847 DYF589847 EIB589847 ERX589847 FBT589847 FLP589847 FVL589847 GFH589847 GPD589847 GYZ589847 HIV589847 HSR589847 ICN589847 IMJ589847 IWF589847 JGB589847 JPX589847 JZT589847 KJP589847 KTL589847 LDH589847 LND589847 LWZ589847 MGV589847 MQR589847 NAN589847 NKJ589847 NUF589847 OEB589847 ONX589847 OXT589847 PHP589847 PRL589847 QBH589847 QLD589847 QUZ589847 REV589847 ROR589847 RYN589847 SIJ589847 SSF589847 TCB589847 TLX589847 TVT589847 UFP589847 UPL589847 UZH589847 VJD589847 VSZ589847 WCV589847 WMR589847 WWN589847 AE655383 KB655383 TX655383 ADT655383 ANP655383 AXL655383 BHH655383 BRD655383 CAZ655383 CKV655383 CUR655383 DEN655383 DOJ655383 DYF655383 EIB655383 ERX655383 FBT655383 FLP655383 FVL655383 GFH655383 GPD655383 GYZ655383 HIV655383 HSR655383 ICN655383 IMJ655383 IWF655383 JGB655383 JPX655383 JZT655383 KJP655383 KTL655383 LDH655383 LND655383 LWZ655383 MGV655383 MQR655383 NAN655383 NKJ655383 NUF655383 OEB655383 ONX655383 OXT655383 PHP655383 PRL655383 QBH655383 QLD655383 QUZ655383 REV655383 ROR655383 RYN655383 SIJ655383 SSF655383 TCB655383 TLX655383 TVT655383 UFP655383 UPL655383 UZH655383 VJD655383 VSZ655383 WCV655383 WMR655383 WWN655383 AE720919 KB720919 TX720919 ADT720919 ANP720919 AXL720919 BHH720919 BRD720919 CAZ720919 CKV720919 CUR720919 DEN720919 DOJ720919 DYF720919 EIB720919 ERX720919 FBT720919 FLP720919 FVL720919 GFH720919 GPD720919 GYZ720919 HIV720919 HSR720919 ICN720919 IMJ720919 IWF720919 JGB720919 JPX720919 JZT720919 KJP720919 KTL720919 LDH720919 LND720919 LWZ720919 MGV720919 MQR720919 NAN720919 NKJ720919 NUF720919 OEB720919 ONX720919 OXT720919 PHP720919 PRL720919 QBH720919 QLD720919 QUZ720919 REV720919 ROR720919 RYN720919 SIJ720919 SSF720919 TCB720919 TLX720919 TVT720919 UFP720919 UPL720919 UZH720919 VJD720919 VSZ720919 WCV720919 WMR720919 WWN720919 AE786455 KB786455 TX786455 ADT786455 ANP786455 AXL786455 BHH786455 BRD786455 CAZ786455 CKV786455 CUR786455 DEN786455 DOJ786455 DYF786455 EIB786455 ERX786455 FBT786455 FLP786455 FVL786455 GFH786455 GPD786455 GYZ786455 HIV786455 HSR786455 ICN786455 IMJ786455 IWF786455 JGB786455 JPX786455 JZT786455 KJP786455 KTL786455 LDH786455 LND786455 LWZ786455 MGV786455 MQR786455 NAN786455 NKJ786455 NUF786455 OEB786455 ONX786455 OXT786455 PHP786455 PRL786455 QBH786455 QLD786455 QUZ786455 REV786455 ROR786455 RYN786455 SIJ786455 SSF786455 TCB786455 TLX786455 TVT786455 UFP786455 UPL786455 UZH786455 VJD786455 VSZ786455 WCV786455 WMR786455 WWN786455 AE851991 KB851991 TX851991 ADT851991 ANP851991 AXL851991 BHH851991 BRD851991 CAZ851991 CKV851991 CUR851991 DEN851991 DOJ851991 DYF851991 EIB851991 ERX851991 FBT851991 FLP851991 FVL851991 GFH851991 GPD851991 GYZ851991 HIV851991 HSR851991 ICN851991 IMJ851991 IWF851991 JGB851991 JPX851991 JZT851991 KJP851991 KTL851991 LDH851991 LND851991 LWZ851991 MGV851991 MQR851991 NAN851991 NKJ851991 NUF851991 OEB851991 ONX851991 OXT851991 PHP851991 PRL851991 QBH851991 QLD851991 QUZ851991 REV851991 ROR851991 RYN851991 SIJ851991 SSF851991 TCB851991 TLX851991 TVT851991 UFP851991 UPL851991 UZH851991 VJD851991 VSZ851991 WCV851991 WMR851991 WWN851991 AE917527 KB917527 TX917527 ADT917527 ANP917527 AXL917527 BHH917527 BRD917527 CAZ917527 CKV917527 CUR917527 DEN917527 DOJ917527 DYF917527 EIB917527 ERX917527 FBT917527 FLP917527 FVL917527 GFH917527 GPD917527 GYZ917527 HIV917527 HSR917527 ICN917527 IMJ917527 IWF917527 JGB917527 JPX917527 JZT917527 KJP917527 KTL917527 LDH917527 LND917527 LWZ917527 MGV917527 MQR917527 NAN917527 NKJ917527 NUF917527 OEB917527 ONX917527 OXT917527 PHP917527 PRL917527 QBH917527 QLD917527 QUZ917527 REV917527 ROR917527 RYN917527 SIJ917527 SSF917527 TCB917527 TLX917527 TVT917527 UFP917527 UPL917527 UZH917527 VJD917527 VSZ917527 WCV917527 WMR917527 WWN917527 WWN23 KB23 TX23 ADT23 ANP23 AXL23 BHH23 BRD23 CAZ23 CKV23 CUR23 DEN23 DOJ23 DYF23 EIB23 ERX23 FBT23 FLP23 FVL23 GFH23 GPD23 GYZ23 HIV23 HSR23 ICN23 IMJ23 IWF23 JGB23 JPX23 JZT23 KJP23 KTL23 LDH23 LND23 LWZ23 MGV23 MQR23 NAN23 NKJ23 NUF23 OEB23 ONX23 OXT23 PHP23 PRL23 QBH23 QLD23 QUZ23 REV23 ROR23 RYN23 SIJ23 SSF23 TCB23 TLX23 TVT23 UFP23 UPL23 UZH23 VJD23 VSZ23 WCV23 WMR23">
      <formula1>$AE$17:$AE$18</formula1>
    </dataValidation>
    <dataValidation type="list" allowBlank="1" showErrorMessage="1" sqref="Q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Q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Q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Q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Q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Q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Q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Q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Q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Q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Q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Q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Q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Q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Q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Q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formula1>$Q$12:$Q$13</formula1>
    </dataValidation>
    <dataValidation type="list" allowBlank="1" showErrorMessage="1" sqref="WWA983057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R65553 JO65553 TK65553 ADG65553 ANC65553 AWY65553 BGU65553 BQQ65553 CAM65553 CKI65553 CUE65553 DEA65553 DNW65553 DXS65553 EHO65553 ERK65553 FBG65553 FLC65553 FUY65553 GEU65553 GOQ65553 GYM65553 HII65553 HSE65553 ICA65553 ILW65553 IVS65553 JFO65553 JPK65553 JZG65553 KJC65553 KSY65553 LCU65553 LMQ65553 LWM65553 MGI65553 MQE65553 NAA65553 NJW65553 NTS65553 ODO65553 ONK65553 OXG65553 PHC65553 PQY65553 QAU65553 QKQ65553 QUM65553 REI65553 ROE65553 RYA65553 SHW65553 SRS65553 TBO65553 TLK65553 TVG65553 UFC65553 UOY65553 UYU65553 VIQ65553 VSM65553 WCI65553 WME65553 WWA65553 R131089 JO131089 TK131089 ADG131089 ANC131089 AWY131089 BGU131089 BQQ131089 CAM131089 CKI131089 CUE131089 DEA131089 DNW131089 DXS131089 EHO131089 ERK131089 FBG131089 FLC131089 FUY131089 GEU131089 GOQ131089 GYM131089 HII131089 HSE131089 ICA131089 ILW131089 IVS131089 JFO131089 JPK131089 JZG131089 KJC131089 KSY131089 LCU131089 LMQ131089 LWM131089 MGI131089 MQE131089 NAA131089 NJW131089 NTS131089 ODO131089 ONK131089 OXG131089 PHC131089 PQY131089 QAU131089 QKQ131089 QUM131089 REI131089 ROE131089 RYA131089 SHW131089 SRS131089 TBO131089 TLK131089 TVG131089 UFC131089 UOY131089 UYU131089 VIQ131089 VSM131089 WCI131089 WME131089 WWA131089 R196625 JO196625 TK196625 ADG196625 ANC196625 AWY196625 BGU196625 BQQ196625 CAM196625 CKI196625 CUE196625 DEA196625 DNW196625 DXS196625 EHO196625 ERK196625 FBG196625 FLC196625 FUY196625 GEU196625 GOQ196625 GYM196625 HII196625 HSE196625 ICA196625 ILW196625 IVS196625 JFO196625 JPK196625 JZG196625 KJC196625 KSY196625 LCU196625 LMQ196625 LWM196625 MGI196625 MQE196625 NAA196625 NJW196625 NTS196625 ODO196625 ONK196625 OXG196625 PHC196625 PQY196625 QAU196625 QKQ196625 QUM196625 REI196625 ROE196625 RYA196625 SHW196625 SRS196625 TBO196625 TLK196625 TVG196625 UFC196625 UOY196625 UYU196625 VIQ196625 VSM196625 WCI196625 WME196625 WWA196625 R262161 JO262161 TK262161 ADG262161 ANC262161 AWY262161 BGU262161 BQQ262161 CAM262161 CKI262161 CUE262161 DEA262161 DNW262161 DXS262161 EHO262161 ERK262161 FBG262161 FLC262161 FUY262161 GEU262161 GOQ262161 GYM262161 HII262161 HSE262161 ICA262161 ILW262161 IVS262161 JFO262161 JPK262161 JZG262161 KJC262161 KSY262161 LCU262161 LMQ262161 LWM262161 MGI262161 MQE262161 NAA262161 NJW262161 NTS262161 ODO262161 ONK262161 OXG262161 PHC262161 PQY262161 QAU262161 QKQ262161 QUM262161 REI262161 ROE262161 RYA262161 SHW262161 SRS262161 TBO262161 TLK262161 TVG262161 UFC262161 UOY262161 UYU262161 VIQ262161 VSM262161 WCI262161 WME262161 WWA262161 R327697 JO327697 TK327697 ADG327697 ANC327697 AWY327697 BGU327697 BQQ327697 CAM327697 CKI327697 CUE327697 DEA327697 DNW327697 DXS327697 EHO327697 ERK327697 FBG327697 FLC327697 FUY327697 GEU327697 GOQ327697 GYM327697 HII327697 HSE327697 ICA327697 ILW327697 IVS327697 JFO327697 JPK327697 JZG327697 KJC327697 KSY327697 LCU327697 LMQ327697 LWM327697 MGI327697 MQE327697 NAA327697 NJW327697 NTS327697 ODO327697 ONK327697 OXG327697 PHC327697 PQY327697 QAU327697 QKQ327697 QUM327697 REI327697 ROE327697 RYA327697 SHW327697 SRS327697 TBO327697 TLK327697 TVG327697 UFC327697 UOY327697 UYU327697 VIQ327697 VSM327697 WCI327697 WME327697 WWA327697 R393233 JO393233 TK393233 ADG393233 ANC393233 AWY393233 BGU393233 BQQ393233 CAM393233 CKI393233 CUE393233 DEA393233 DNW393233 DXS393233 EHO393233 ERK393233 FBG393233 FLC393233 FUY393233 GEU393233 GOQ393233 GYM393233 HII393233 HSE393233 ICA393233 ILW393233 IVS393233 JFO393233 JPK393233 JZG393233 KJC393233 KSY393233 LCU393233 LMQ393233 LWM393233 MGI393233 MQE393233 NAA393233 NJW393233 NTS393233 ODO393233 ONK393233 OXG393233 PHC393233 PQY393233 QAU393233 QKQ393233 QUM393233 REI393233 ROE393233 RYA393233 SHW393233 SRS393233 TBO393233 TLK393233 TVG393233 UFC393233 UOY393233 UYU393233 VIQ393233 VSM393233 WCI393233 WME393233 WWA393233 R458769 JO458769 TK458769 ADG458769 ANC458769 AWY458769 BGU458769 BQQ458769 CAM458769 CKI458769 CUE458769 DEA458769 DNW458769 DXS458769 EHO458769 ERK458769 FBG458769 FLC458769 FUY458769 GEU458769 GOQ458769 GYM458769 HII458769 HSE458769 ICA458769 ILW458769 IVS458769 JFO458769 JPK458769 JZG458769 KJC458769 KSY458769 LCU458769 LMQ458769 LWM458769 MGI458769 MQE458769 NAA458769 NJW458769 NTS458769 ODO458769 ONK458769 OXG458769 PHC458769 PQY458769 QAU458769 QKQ458769 QUM458769 REI458769 ROE458769 RYA458769 SHW458769 SRS458769 TBO458769 TLK458769 TVG458769 UFC458769 UOY458769 UYU458769 VIQ458769 VSM458769 WCI458769 WME458769 WWA458769 R524305 JO524305 TK524305 ADG524305 ANC524305 AWY524305 BGU524305 BQQ524305 CAM524305 CKI524305 CUE524305 DEA524305 DNW524305 DXS524305 EHO524305 ERK524305 FBG524305 FLC524305 FUY524305 GEU524305 GOQ524305 GYM524305 HII524305 HSE524305 ICA524305 ILW524305 IVS524305 JFO524305 JPK524305 JZG524305 KJC524305 KSY524305 LCU524305 LMQ524305 LWM524305 MGI524305 MQE524305 NAA524305 NJW524305 NTS524305 ODO524305 ONK524305 OXG524305 PHC524305 PQY524305 QAU524305 QKQ524305 QUM524305 REI524305 ROE524305 RYA524305 SHW524305 SRS524305 TBO524305 TLK524305 TVG524305 UFC524305 UOY524305 UYU524305 VIQ524305 VSM524305 WCI524305 WME524305 WWA524305 R589841 JO589841 TK589841 ADG589841 ANC589841 AWY589841 BGU589841 BQQ589841 CAM589841 CKI589841 CUE589841 DEA589841 DNW589841 DXS589841 EHO589841 ERK589841 FBG589841 FLC589841 FUY589841 GEU589841 GOQ589841 GYM589841 HII589841 HSE589841 ICA589841 ILW589841 IVS589841 JFO589841 JPK589841 JZG589841 KJC589841 KSY589841 LCU589841 LMQ589841 LWM589841 MGI589841 MQE589841 NAA589841 NJW589841 NTS589841 ODO589841 ONK589841 OXG589841 PHC589841 PQY589841 QAU589841 QKQ589841 QUM589841 REI589841 ROE589841 RYA589841 SHW589841 SRS589841 TBO589841 TLK589841 TVG589841 UFC589841 UOY589841 UYU589841 VIQ589841 VSM589841 WCI589841 WME589841 WWA589841 R655377 JO655377 TK655377 ADG655377 ANC655377 AWY655377 BGU655377 BQQ655377 CAM655377 CKI655377 CUE655377 DEA655377 DNW655377 DXS655377 EHO655377 ERK655377 FBG655377 FLC655377 FUY655377 GEU655377 GOQ655377 GYM655377 HII655377 HSE655377 ICA655377 ILW655377 IVS655377 JFO655377 JPK655377 JZG655377 KJC655377 KSY655377 LCU655377 LMQ655377 LWM655377 MGI655377 MQE655377 NAA655377 NJW655377 NTS655377 ODO655377 ONK655377 OXG655377 PHC655377 PQY655377 QAU655377 QKQ655377 QUM655377 REI655377 ROE655377 RYA655377 SHW655377 SRS655377 TBO655377 TLK655377 TVG655377 UFC655377 UOY655377 UYU655377 VIQ655377 VSM655377 WCI655377 WME655377 WWA655377 R720913 JO720913 TK720913 ADG720913 ANC720913 AWY720913 BGU720913 BQQ720913 CAM720913 CKI720913 CUE720913 DEA720913 DNW720913 DXS720913 EHO720913 ERK720913 FBG720913 FLC720913 FUY720913 GEU720913 GOQ720913 GYM720913 HII720913 HSE720913 ICA720913 ILW720913 IVS720913 JFO720913 JPK720913 JZG720913 KJC720913 KSY720913 LCU720913 LMQ720913 LWM720913 MGI720913 MQE720913 NAA720913 NJW720913 NTS720913 ODO720913 ONK720913 OXG720913 PHC720913 PQY720913 QAU720913 QKQ720913 QUM720913 REI720913 ROE720913 RYA720913 SHW720913 SRS720913 TBO720913 TLK720913 TVG720913 UFC720913 UOY720913 UYU720913 VIQ720913 VSM720913 WCI720913 WME720913 WWA720913 R786449 JO786449 TK786449 ADG786449 ANC786449 AWY786449 BGU786449 BQQ786449 CAM786449 CKI786449 CUE786449 DEA786449 DNW786449 DXS786449 EHO786449 ERK786449 FBG786449 FLC786449 FUY786449 GEU786449 GOQ786449 GYM786449 HII786449 HSE786449 ICA786449 ILW786449 IVS786449 JFO786449 JPK786449 JZG786449 KJC786449 KSY786449 LCU786449 LMQ786449 LWM786449 MGI786449 MQE786449 NAA786449 NJW786449 NTS786449 ODO786449 ONK786449 OXG786449 PHC786449 PQY786449 QAU786449 QKQ786449 QUM786449 REI786449 ROE786449 RYA786449 SHW786449 SRS786449 TBO786449 TLK786449 TVG786449 UFC786449 UOY786449 UYU786449 VIQ786449 VSM786449 WCI786449 WME786449 WWA786449 R851985 JO851985 TK851985 ADG851985 ANC851985 AWY851985 BGU851985 BQQ851985 CAM851985 CKI851985 CUE851985 DEA851985 DNW851985 DXS851985 EHO851985 ERK851985 FBG851985 FLC851985 FUY851985 GEU851985 GOQ851985 GYM851985 HII851985 HSE851985 ICA851985 ILW851985 IVS851985 JFO851985 JPK851985 JZG851985 KJC851985 KSY851985 LCU851985 LMQ851985 LWM851985 MGI851985 MQE851985 NAA851985 NJW851985 NTS851985 ODO851985 ONK851985 OXG851985 PHC851985 PQY851985 QAU851985 QKQ851985 QUM851985 REI851985 ROE851985 RYA851985 SHW851985 SRS851985 TBO851985 TLK851985 TVG851985 UFC851985 UOY851985 UYU851985 VIQ851985 VSM851985 WCI851985 WME851985 WWA851985 R917521 JO917521 TK917521 ADG917521 ANC917521 AWY917521 BGU917521 BQQ917521 CAM917521 CKI917521 CUE917521 DEA917521 DNW917521 DXS917521 EHO917521 ERK917521 FBG917521 FLC917521 FUY917521 GEU917521 GOQ917521 GYM917521 HII917521 HSE917521 ICA917521 ILW917521 IVS917521 JFO917521 JPK917521 JZG917521 KJC917521 KSY917521 LCU917521 LMQ917521 LWM917521 MGI917521 MQE917521 NAA917521 NJW917521 NTS917521 ODO917521 ONK917521 OXG917521 PHC917521 PQY917521 QAU917521 QKQ917521 QUM917521 REI917521 ROE917521 RYA917521 SHW917521 SRS917521 TBO917521 TLK917521 TVG917521 UFC917521 UOY917521 UYU917521 VIQ917521 VSM917521 WCI917521 WME917521 WWA917521 R983057 JO983057 TK983057 ADG983057 ANC983057 AWY983057 BGU983057 BQQ983057 CAM983057 CKI983057 CUE983057 DEA983057 DNW983057 DXS983057 EHO983057 ERK983057 FBG983057 FLC983057 FUY983057 GEU983057 GOQ983057 GYM983057 HII983057 HSE983057 ICA983057 ILW983057 IVS983057 JFO983057 JPK983057 JZG983057 KJC983057 KSY983057 LCU983057 LMQ983057 LWM983057 MGI983057 MQE983057 NAA983057 NJW983057 NTS983057 ODO983057 ONK983057 OXG983057 PHC983057 PQY983057 QAU983057 QKQ983057 QUM983057 REI983057 ROE983057 RYA983057 SHW983057 SRS983057 TBO983057 TLK983057 TVG983057 UFC983057 UOY983057 UYU983057 VIQ983057 VSM983057 WCI983057 WME983057">
      <formula1>$W$3:$W$12</formula1>
    </dataValidation>
    <dataValidation type="list" allowBlank="1" showErrorMessage="1" sqref="WWL983063 WWL917527 WMP917527 WCT917527 VSX917527 VJB917527 UZF917527 UPJ917527 UFN917527 TVR917527 TLV917527 TBZ917527 SSD917527 SIH917527 RYL917527 ROP917527 RET917527 QUX917527 QLB917527 QBF917527 PRJ917527 PHN917527 OXR917527 ONV917527 ODZ917527 NUD917527 NKH917527 NAL917527 MQP917527 MGT917527 LWX917527 LNB917527 LDF917527 KTJ917527 KJN917527 JZR917527 JPV917527 JFZ917527 IWD917527 IMH917527 ICL917527 HSP917527 HIT917527 GYX917527 GPB917527 GFF917527 FVJ917527 FLN917527 FBR917527 ERV917527 EHZ917527 DYD917527 DOH917527 DEL917527 CUP917527 CKT917527 CAX917527 BRB917527 BHF917527 AXJ917527 ANN917527 ADR917527 TV917527 JZ917527 AC917527 WWL851991 WMP851991 WCT851991 VSX851991 VJB851991 UZF851991 UPJ851991 UFN851991 TVR851991 TLV851991 TBZ851991 SSD851991 SIH851991 RYL851991 ROP851991 RET851991 QUX851991 QLB851991 QBF851991 PRJ851991 PHN851991 OXR851991 ONV851991 ODZ851991 NUD851991 NKH851991 NAL851991 MQP851991 MGT851991 LWX851991 LNB851991 LDF851991 KTJ851991 KJN851991 JZR851991 JPV851991 JFZ851991 IWD851991 IMH851991 ICL851991 HSP851991 HIT851991 GYX851991 GPB851991 GFF851991 FVJ851991 FLN851991 FBR851991 ERV851991 EHZ851991 DYD851991 DOH851991 DEL851991 CUP851991 CKT851991 CAX851991 BRB851991 BHF851991 AXJ851991 ANN851991 ADR851991 TV851991 JZ851991 AC851991 WWL786455 WMP786455 WCT786455 VSX786455 VJB786455 UZF786455 UPJ786455 UFN786455 TVR786455 TLV786455 TBZ786455 SSD786455 SIH786455 RYL786455 ROP786455 RET786455 QUX786455 QLB786455 QBF786455 PRJ786455 PHN786455 OXR786455 ONV786455 ODZ786455 NUD786455 NKH786455 NAL786455 MQP786455 MGT786455 LWX786455 LNB786455 LDF786455 KTJ786455 KJN786455 JZR786455 JPV786455 JFZ786455 IWD786455 IMH786455 ICL786455 HSP786455 HIT786455 GYX786455 GPB786455 GFF786455 FVJ786455 FLN786455 FBR786455 ERV786455 EHZ786455 DYD786455 DOH786455 DEL786455 CUP786455 CKT786455 CAX786455 BRB786455 BHF786455 AXJ786455 ANN786455 ADR786455 TV786455 JZ786455 AC786455 WWL720919 WMP720919 WCT720919 VSX720919 VJB720919 UZF720919 UPJ720919 UFN720919 TVR720919 TLV720919 TBZ720919 SSD720919 SIH720919 RYL720919 ROP720919 RET720919 QUX720919 QLB720919 QBF720919 PRJ720919 PHN720919 OXR720919 ONV720919 ODZ720919 NUD720919 NKH720919 NAL720919 MQP720919 MGT720919 LWX720919 LNB720919 LDF720919 KTJ720919 KJN720919 JZR720919 JPV720919 JFZ720919 IWD720919 IMH720919 ICL720919 HSP720919 HIT720919 GYX720919 GPB720919 GFF720919 FVJ720919 FLN720919 FBR720919 ERV720919 EHZ720919 DYD720919 DOH720919 DEL720919 CUP720919 CKT720919 CAX720919 BRB720919 BHF720919 AXJ720919 ANN720919 ADR720919 TV720919 JZ720919 AC720919 WWL655383 WMP655383 WCT655383 VSX655383 VJB655383 UZF655383 UPJ655383 UFN655383 TVR655383 TLV655383 TBZ655383 SSD655383 SIH655383 RYL655383 ROP655383 RET655383 QUX655383 QLB655383 QBF655383 PRJ655383 PHN655383 OXR655383 ONV655383 ODZ655383 NUD655383 NKH655383 NAL655383 MQP655383 MGT655383 LWX655383 LNB655383 LDF655383 KTJ655383 KJN655383 JZR655383 JPV655383 JFZ655383 IWD655383 IMH655383 ICL655383 HSP655383 HIT655383 GYX655383 GPB655383 GFF655383 FVJ655383 FLN655383 FBR655383 ERV655383 EHZ655383 DYD655383 DOH655383 DEL655383 CUP655383 CKT655383 CAX655383 BRB655383 BHF655383 AXJ655383 ANN655383 ADR655383 TV655383 JZ655383 AC655383 WWL589847 WMP589847 WCT589847 VSX589847 VJB589847 UZF589847 UPJ589847 UFN589847 TVR589847 TLV589847 TBZ589847 SSD589847 SIH589847 RYL589847 ROP589847 RET589847 QUX589847 QLB589847 QBF589847 PRJ589847 PHN589847 OXR589847 ONV589847 ODZ589847 NUD589847 NKH589847 NAL589847 MQP589847 MGT589847 LWX589847 LNB589847 LDF589847 KTJ589847 KJN589847 JZR589847 JPV589847 JFZ589847 IWD589847 IMH589847 ICL589847 HSP589847 HIT589847 GYX589847 GPB589847 GFF589847 FVJ589847 FLN589847 FBR589847 ERV589847 EHZ589847 DYD589847 DOH589847 DEL589847 CUP589847 CKT589847 CAX589847 BRB589847 BHF589847 AXJ589847 ANN589847 ADR589847 TV589847 JZ589847 AC589847 WWL524311 WMP524311 WCT524311 VSX524311 VJB524311 UZF524311 UPJ524311 UFN524311 TVR524311 TLV524311 TBZ524311 SSD524311 SIH524311 RYL524311 ROP524311 RET524311 QUX524311 QLB524311 QBF524311 PRJ524311 PHN524311 OXR524311 ONV524311 ODZ524311 NUD524311 NKH524311 NAL524311 MQP524311 MGT524311 LWX524311 LNB524311 LDF524311 KTJ524311 KJN524311 JZR524311 JPV524311 JFZ524311 IWD524311 IMH524311 ICL524311 HSP524311 HIT524311 GYX524311 GPB524311 GFF524311 FVJ524311 FLN524311 FBR524311 ERV524311 EHZ524311 DYD524311 DOH524311 DEL524311 CUP524311 CKT524311 CAX524311 BRB524311 BHF524311 AXJ524311 ANN524311 ADR524311 TV524311 JZ524311 AC524311 WWL458775 WMP458775 WCT458775 VSX458775 VJB458775 UZF458775 UPJ458775 UFN458775 TVR458775 TLV458775 TBZ458775 SSD458775 SIH458775 RYL458775 ROP458775 RET458775 QUX458775 QLB458775 QBF458775 PRJ458775 PHN458775 OXR458775 ONV458775 ODZ458775 NUD458775 NKH458775 NAL458775 MQP458775 MGT458775 LWX458775 LNB458775 LDF458775 KTJ458775 KJN458775 JZR458775 JPV458775 JFZ458775 IWD458775 IMH458775 ICL458775 HSP458775 HIT458775 GYX458775 GPB458775 GFF458775 FVJ458775 FLN458775 FBR458775 ERV458775 EHZ458775 DYD458775 DOH458775 DEL458775 CUP458775 CKT458775 CAX458775 BRB458775 BHF458775 AXJ458775 ANN458775 ADR458775 TV458775 JZ458775 AC458775 WWL393239 WMP393239 WCT393239 VSX393239 VJB393239 UZF393239 UPJ393239 UFN393239 TVR393239 TLV393239 TBZ393239 SSD393239 SIH393239 RYL393239 ROP393239 RET393239 QUX393239 QLB393239 QBF393239 PRJ393239 PHN393239 OXR393239 ONV393239 ODZ393239 NUD393239 NKH393239 NAL393239 MQP393239 MGT393239 LWX393239 LNB393239 LDF393239 KTJ393239 KJN393239 JZR393239 JPV393239 JFZ393239 IWD393239 IMH393239 ICL393239 HSP393239 HIT393239 GYX393239 GPB393239 GFF393239 FVJ393239 FLN393239 FBR393239 ERV393239 EHZ393239 DYD393239 DOH393239 DEL393239 CUP393239 CKT393239 CAX393239 BRB393239 BHF393239 AXJ393239 ANN393239 ADR393239 TV393239 JZ393239 AC393239 WWL327703 WMP327703 WCT327703 VSX327703 VJB327703 UZF327703 UPJ327703 UFN327703 TVR327703 TLV327703 TBZ327703 SSD327703 SIH327703 RYL327703 ROP327703 RET327703 QUX327703 QLB327703 QBF327703 PRJ327703 PHN327703 OXR327703 ONV327703 ODZ327703 NUD327703 NKH327703 NAL327703 MQP327703 MGT327703 LWX327703 LNB327703 LDF327703 KTJ327703 KJN327703 JZR327703 JPV327703 JFZ327703 IWD327703 IMH327703 ICL327703 HSP327703 HIT327703 GYX327703 GPB327703 GFF327703 FVJ327703 FLN327703 FBR327703 ERV327703 EHZ327703 DYD327703 DOH327703 DEL327703 CUP327703 CKT327703 CAX327703 BRB327703 BHF327703 AXJ327703 ANN327703 ADR327703 TV327703 JZ327703 AC327703 WWL262167 WMP262167 WCT262167 VSX262167 VJB262167 UZF262167 UPJ262167 UFN262167 TVR262167 TLV262167 TBZ262167 SSD262167 SIH262167 RYL262167 ROP262167 RET262167 QUX262167 QLB262167 QBF262167 PRJ262167 PHN262167 OXR262167 ONV262167 ODZ262167 NUD262167 NKH262167 NAL262167 MQP262167 MGT262167 LWX262167 LNB262167 LDF262167 KTJ262167 KJN262167 JZR262167 JPV262167 JFZ262167 IWD262167 IMH262167 ICL262167 HSP262167 HIT262167 GYX262167 GPB262167 GFF262167 FVJ262167 FLN262167 FBR262167 ERV262167 EHZ262167 DYD262167 DOH262167 DEL262167 CUP262167 CKT262167 CAX262167 BRB262167 BHF262167 AXJ262167 ANN262167 ADR262167 TV262167 JZ262167 AC262167 WWL196631 WMP196631 WCT196631 VSX196631 VJB196631 UZF196631 UPJ196631 UFN196631 TVR196631 TLV196631 TBZ196631 SSD196631 SIH196631 RYL196631 ROP196631 RET196631 QUX196631 QLB196631 QBF196631 PRJ196631 PHN196631 OXR196631 ONV196631 ODZ196631 NUD196631 NKH196631 NAL196631 MQP196631 MGT196631 LWX196631 LNB196631 LDF196631 KTJ196631 KJN196631 JZR196631 JPV196631 JFZ196631 IWD196631 IMH196631 ICL196631 HSP196631 HIT196631 GYX196631 GPB196631 GFF196631 FVJ196631 FLN196631 FBR196631 ERV196631 EHZ196631 DYD196631 DOH196631 DEL196631 CUP196631 CKT196631 CAX196631 BRB196631 BHF196631 AXJ196631 ANN196631 ADR196631 TV196631 JZ196631 AC196631 WWL131095 WMP131095 WCT131095 VSX131095 VJB131095 UZF131095 UPJ131095 UFN131095 TVR131095 TLV131095 TBZ131095 SSD131095 SIH131095 RYL131095 ROP131095 RET131095 QUX131095 QLB131095 QBF131095 PRJ131095 PHN131095 OXR131095 ONV131095 ODZ131095 NUD131095 NKH131095 NAL131095 MQP131095 MGT131095 LWX131095 LNB131095 LDF131095 KTJ131095 KJN131095 JZR131095 JPV131095 JFZ131095 IWD131095 IMH131095 ICL131095 HSP131095 HIT131095 GYX131095 GPB131095 GFF131095 FVJ131095 FLN131095 FBR131095 ERV131095 EHZ131095 DYD131095 DOH131095 DEL131095 CUP131095 CKT131095 CAX131095 BRB131095 BHF131095 AXJ131095 ANN131095 ADR131095 TV131095 JZ131095 AC131095 WWL65559 WMP65559 WCT65559 VSX65559 VJB65559 UZF65559 UPJ65559 UFN65559 TVR65559 TLV65559 TBZ65559 SSD65559 SIH65559 RYL65559 ROP65559 RET65559 QUX65559 QLB65559 QBF65559 PRJ65559 PHN65559 OXR65559 ONV65559 ODZ65559 NUD65559 NKH65559 NAL65559 MQP65559 MGT65559 LWX65559 LNB65559 LDF65559 KTJ65559 KJN65559 JZR65559 JPV65559 JFZ65559 IWD65559 IMH65559 ICL65559 HSP65559 HIT65559 GYX65559 GPB65559 GFF65559 FVJ65559 FLN65559 FBR65559 ERV65559 EHZ65559 DYD65559 DOH65559 DEL65559 CUP65559 CKT65559 CAX65559 BRB65559 BHF65559 AXJ65559 ANN65559 ADR65559 TV65559 JZ65559 AC65559 WMP983063 WCT983063 VSX983063 VJB983063 UZF983063 UPJ983063 UFN983063 TVR983063 TLV983063 TBZ983063 SSD983063 SIH983063 RYL983063 ROP983063 RET983063 QUX983063 QLB983063 QBF983063 PRJ983063 PHN983063 OXR983063 ONV983063 ODZ983063 NUD983063 NKH983063 NAL983063 MQP983063 MGT983063 LWX983063 LNB983063 LDF983063 KTJ983063 KJN983063 JZR983063 JPV983063 JFZ983063 IWD983063 IMH983063 ICL983063 HSP983063 HIT983063 GYX983063 GPB983063 GFF983063 FVJ983063 FLN983063 FBR983063 ERV983063 EHZ983063 DYD983063 DOH983063 DEL983063 CUP983063 CKT983063 CAX983063 BRB983063 BHF983063 AXJ983063 ANN983063 ADR983063 TV983063 JZ983063 AC983063">
      <formula1>$BI$2:$BI$15</formula1>
    </dataValidation>
    <dataValidation type="list" allowBlank="1" showErrorMessage="1" sqref="AD983063 WWM23 WMQ23 WCU23 VSY23 VJC23 UZG23 UPK23 UFO23 TVS23 TLW23 TCA23 SSE23 SII23 RYM23 ROQ23 REU23 QUY23 QLC23 QBG23 PRK23 PHO23 OXS23 ONW23 OEA23 NUE23 NKI23 NAM23 MQQ23 MGU23 LWY23 LNC23 LDG23 KTK23 KJO23 JZS23 JPW23 JGA23 IWE23 IMI23 ICM23 HSQ23 HIU23 GYY23 GPC23 GFG23 FVK23 FLO23 FBS23 ERW23 EIA23 DYE23 DOI23 DEM23 CUQ23 CKU23 CAY23 BRC23 BHG23 AXK23 ANO23 ADS23 TW23 KA23 KA983063 WWM917527 WMQ917527 WCU917527 VSY917527 VJC917527 UZG917527 UPK917527 UFO917527 TVS917527 TLW917527 TCA917527 SSE917527 SII917527 RYM917527 ROQ917527 REU917527 QUY917527 QLC917527 QBG917527 PRK917527 PHO917527 OXS917527 ONW917527 OEA917527 NUE917527 NKI917527 NAM917527 MQQ917527 MGU917527 LWY917527 LNC917527 LDG917527 KTK917527 KJO917527 JZS917527 JPW917527 JGA917527 IWE917527 IMI917527 ICM917527 HSQ917527 HIU917527 GYY917527 GPC917527 GFG917527 FVK917527 FLO917527 FBS917527 ERW917527 EIA917527 DYE917527 DOI917527 DEM917527 CUQ917527 CKU917527 CAY917527 BRC917527 BHG917527 AXK917527 ANO917527 ADS917527 TW917527 KA917527 AD917527 WWM851991 WMQ851991 WCU851991 VSY851991 VJC851991 UZG851991 UPK851991 UFO851991 TVS851991 TLW851991 TCA851991 SSE851991 SII851991 RYM851991 ROQ851991 REU851991 QUY851991 QLC851991 QBG851991 PRK851991 PHO851991 OXS851991 ONW851991 OEA851991 NUE851991 NKI851991 NAM851991 MQQ851991 MGU851991 LWY851991 LNC851991 LDG851991 KTK851991 KJO851991 JZS851991 JPW851991 JGA851991 IWE851991 IMI851991 ICM851991 HSQ851991 HIU851991 GYY851991 GPC851991 GFG851991 FVK851991 FLO851991 FBS851991 ERW851991 EIA851991 DYE851991 DOI851991 DEM851991 CUQ851991 CKU851991 CAY851991 BRC851991 BHG851991 AXK851991 ANO851991 ADS851991 TW851991 KA851991 AD851991 WWM786455 WMQ786455 WCU786455 VSY786455 VJC786455 UZG786455 UPK786455 UFO786455 TVS786455 TLW786455 TCA786455 SSE786455 SII786455 RYM786455 ROQ786455 REU786455 QUY786455 QLC786455 QBG786455 PRK786455 PHO786455 OXS786455 ONW786455 OEA786455 NUE786455 NKI786455 NAM786455 MQQ786455 MGU786455 LWY786455 LNC786455 LDG786455 KTK786455 KJO786455 JZS786455 JPW786455 JGA786455 IWE786455 IMI786455 ICM786455 HSQ786455 HIU786455 GYY786455 GPC786455 GFG786455 FVK786455 FLO786455 FBS786455 ERW786455 EIA786455 DYE786455 DOI786455 DEM786455 CUQ786455 CKU786455 CAY786455 BRC786455 BHG786455 AXK786455 ANO786455 ADS786455 TW786455 KA786455 AD786455 WWM720919 WMQ720919 WCU720919 VSY720919 VJC720919 UZG720919 UPK720919 UFO720919 TVS720919 TLW720919 TCA720919 SSE720919 SII720919 RYM720919 ROQ720919 REU720919 QUY720919 QLC720919 QBG720919 PRK720919 PHO720919 OXS720919 ONW720919 OEA720919 NUE720919 NKI720919 NAM720919 MQQ720919 MGU720919 LWY720919 LNC720919 LDG720919 KTK720919 KJO720919 JZS720919 JPW720919 JGA720919 IWE720919 IMI720919 ICM720919 HSQ720919 HIU720919 GYY720919 GPC720919 GFG720919 FVK720919 FLO720919 FBS720919 ERW720919 EIA720919 DYE720919 DOI720919 DEM720919 CUQ720919 CKU720919 CAY720919 BRC720919 BHG720919 AXK720919 ANO720919 ADS720919 TW720919 KA720919 AD720919 WWM655383 WMQ655383 WCU655383 VSY655383 VJC655383 UZG655383 UPK655383 UFO655383 TVS655383 TLW655383 TCA655383 SSE655383 SII655383 RYM655383 ROQ655383 REU655383 QUY655383 QLC655383 QBG655383 PRK655383 PHO655383 OXS655383 ONW655383 OEA655383 NUE655383 NKI655383 NAM655383 MQQ655383 MGU655383 LWY655383 LNC655383 LDG655383 KTK655383 KJO655383 JZS655383 JPW655383 JGA655383 IWE655383 IMI655383 ICM655383 HSQ655383 HIU655383 GYY655383 GPC655383 GFG655383 FVK655383 FLO655383 FBS655383 ERW655383 EIA655383 DYE655383 DOI655383 DEM655383 CUQ655383 CKU655383 CAY655383 BRC655383 BHG655383 AXK655383 ANO655383 ADS655383 TW655383 KA655383 AD655383 WWM589847 WMQ589847 WCU589847 VSY589847 VJC589847 UZG589847 UPK589847 UFO589847 TVS589847 TLW589847 TCA589847 SSE589847 SII589847 RYM589847 ROQ589847 REU589847 QUY589847 QLC589847 QBG589847 PRK589847 PHO589847 OXS589847 ONW589847 OEA589847 NUE589847 NKI589847 NAM589847 MQQ589847 MGU589847 LWY589847 LNC589847 LDG589847 KTK589847 KJO589847 JZS589847 JPW589847 JGA589847 IWE589847 IMI589847 ICM589847 HSQ589847 HIU589847 GYY589847 GPC589847 GFG589847 FVK589847 FLO589847 FBS589847 ERW589847 EIA589847 DYE589847 DOI589847 DEM589847 CUQ589847 CKU589847 CAY589847 BRC589847 BHG589847 AXK589847 ANO589847 ADS589847 TW589847 KA589847 AD589847 WWM524311 WMQ524311 WCU524311 VSY524311 VJC524311 UZG524311 UPK524311 UFO524311 TVS524311 TLW524311 TCA524311 SSE524311 SII524311 RYM524311 ROQ524311 REU524311 QUY524311 QLC524311 QBG524311 PRK524311 PHO524311 OXS524311 ONW524311 OEA524311 NUE524311 NKI524311 NAM524311 MQQ524311 MGU524311 LWY524311 LNC524311 LDG524311 KTK524311 KJO524311 JZS524311 JPW524311 JGA524311 IWE524311 IMI524311 ICM524311 HSQ524311 HIU524311 GYY524311 GPC524311 GFG524311 FVK524311 FLO524311 FBS524311 ERW524311 EIA524311 DYE524311 DOI524311 DEM524311 CUQ524311 CKU524311 CAY524311 BRC524311 BHG524311 AXK524311 ANO524311 ADS524311 TW524311 KA524311 AD524311 WWM458775 WMQ458775 WCU458775 VSY458775 VJC458775 UZG458775 UPK458775 UFO458775 TVS458775 TLW458775 TCA458775 SSE458775 SII458775 RYM458775 ROQ458775 REU458775 QUY458775 QLC458775 QBG458775 PRK458775 PHO458775 OXS458775 ONW458775 OEA458775 NUE458775 NKI458775 NAM458775 MQQ458775 MGU458775 LWY458775 LNC458775 LDG458775 KTK458775 KJO458775 JZS458775 JPW458775 JGA458775 IWE458775 IMI458775 ICM458775 HSQ458775 HIU458775 GYY458775 GPC458775 GFG458775 FVK458775 FLO458775 FBS458775 ERW458775 EIA458775 DYE458775 DOI458775 DEM458775 CUQ458775 CKU458775 CAY458775 BRC458775 BHG458775 AXK458775 ANO458775 ADS458775 TW458775 KA458775 AD458775 WWM393239 WMQ393239 WCU393239 VSY393239 VJC393239 UZG393239 UPK393239 UFO393239 TVS393239 TLW393239 TCA393239 SSE393239 SII393239 RYM393239 ROQ393239 REU393239 QUY393239 QLC393239 QBG393239 PRK393239 PHO393239 OXS393239 ONW393239 OEA393239 NUE393239 NKI393239 NAM393239 MQQ393239 MGU393239 LWY393239 LNC393239 LDG393239 KTK393239 KJO393239 JZS393239 JPW393239 JGA393239 IWE393239 IMI393239 ICM393239 HSQ393239 HIU393239 GYY393239 GPC393239 GFG393239 FVK393239 FLO393239 FBS393239 ERW393239 EIA393239 DYE393239 DOI393239 DEM393239 CUQ393239 CKU393239 CAY393239 BRC393239 BHG393239 AXK393239 ANO393239 ADS393239 TW393239 KA393239 AD393239 WWM327703 WMQ327703 WCU327703 VSY327703 VJC327703 UZG327703 UPK327703 UFO327703 TVS327703 TLW327703 TCA327703 SSE327703 SII327703 RYM327703 ROQ327703 REU327703 QUY327703 QLC327703 QBG327703 PRK327703 PHO327703 OXS327703 ONW327703 OEA327703 NUE327703 NKI327703 NAM327703 MQQ327703 MGU327703 LWY327703 LNC327703 LDG327703 KTK327703 KJO327703 JZS327703 JPW327703 JGA327703 IWE327703 IMI327703 ICM327703 HSQ327703 HIU327703 GYY327703 GPC327703 GFG327703 FVK327703 FLO327703 FBS327703 ERW327703 EIA327703 DYE327703 DOI327703 DEM327703 CUQ327703 CKU327703 CAY327703 BRC327703 BHG327703 AXK327703 ANO327703 ADS327703 TW327703 KA327703 AD327703 WWM262167 WMQ262167 WCU262167 VSY262167 VJC262167 UZG262167 UPK262167 UFO262167 TVS262167 TLW262167 TCA262167 SSE262167 SII262167 RYM262167 ROQ262167 REU262167 QUY262167 QLC262167 QBG262167 PRK262167 PHO262167 OXS262167 ONW262167 OEA262167 NUE262167 NKI262167 NAM262167 MQQ262167 MGU262167 LWY262167 LNC262167 LDG262167 KTK262167 KJO262167 JZS262167 JPW262167 JGA262167 IWE262167 IMI262167 ICM262167 HSQ262167 HIU262167 GYY262167 GPC262167 GFG262167 FVK262167 FLO262167 FBS262167 ERW262167 EIA262167 DYE262167 DOI262167 DEM262167 CUQ262167 CKU262167 CAY262167 BRC262167 BHG262167 AXK262167 ANO262167 ADS262167 TW262167 KA262167 AD262167 WWM196631 WMQ196631 WCU196631 VSY196631 VJC196631 UZG196631 UPK196631 UFO196631 TVS196631 TLW196631 TCA196631 SSE196631 SII196631 RYM196631 ROQ196631 REU196631 QUY196631 QLC196631 QBG196631 PRK196631 PHO196631 OXS196631 ONW196631 OEA196631 NUE196631 NKI196631 NAM196631 MQQ196631 MGU196631 LWY196631 LNC196631 LDG196631 KTK196631 KJO196631 JZS196631 JPW196631 JGA196631 IWE196631 IMI196631 ICM196631 HSQ196631 HIU196631 GYY196631 GPC196631 GFG196631 FVK196631 FLO196631 FBS196631 ERW196631 EIA196631 DYE196631 DOI196631 DEM196631 CUQ196631 CKU196631 CAY196631 BRC196631 BHG196631 AXK196631 ANO196631 ADS196631 TW196631 KA196631 AD196631 WWM131095 WMQ131095 WCU131095 VSY131095 VJC131095 UZG131095 UPK131095 UFO131095 TVS131095 TLW131095 TCA131095 SSE131095 SII131095 RYM131095 ROQ131095 REU131095 QUY131095 QLC131095 QBG131095 PRK131095 PHO131095 OXS131095 ONW131095 OEA131095 NUE131095 NKI131095 NAM131095 MQQ131095 MGU131095 LWY131095 LNC131095 LDG131095 KTK131095 KJO131095 JZS131095 JPW131095 JGA131095 IWE131095 IMI131095 ICM131095 HSQ131095 HIU131095 GYY131095 GPC131095 GFG131095 FVK131095 FLO131095 FBS131095 ERW131095 EIA131095 DYE131095 DOI131095 DEM131095 CUQ131095 CKU131095 CAY131095 BRC131095 BHG131095 AXK131095 ANO131095 ADS131095 TW131095 KA131095 AD131095 WWM65559 WMQ65559 WCU65559 VSY65559 VJC65559 UZG65559 UPK65559 UFO65559 TVS65559 TLW65559 TCA65559 SSE65559 SII65559 RYM65559 ROQ65559 REU65559 QUY65559 QLC65559 QBG65559 PRK65559 PHO65559 OXS65559 ONW65559 OEA65559 NUE65559 NKI65559 NAM65559 MQQ65559 MGU65559 LWY65559 LNC65559 LDG65559 KTK65559 KJO65559 JZS65559 JPW65559 JGA65559 IWE65559 IMI65559 ICM65559 HSQ65559 HIU65559 GYY65559 GPC65559 GFG65559 FVK65559 FLO65559 FBS65559 ERW65559 EIA65559 DYE65559 DOI65559 DEM65559 CUQ65559 CKU65559 CAY65559 BRC65559 BHG65559 AXK65559 ANO65559 ADS65559 TW65559 KA65559 AD65559 WWM983063 WMQ983063 WCU983063 VSY983063 VJC983063 UZG983063 UPK983063 UFO983063 TVS983063 TLW983063 TCA983063 SSE983063 SII983063 RYM983063 ROQ983063 REU983063 QUY983063 QLC983063 QBG983063 PRK983063 PHO983063 OXS983063 ONW983063 OEA983063 NUE983063 NKI983063 NAM983063 MQQ983063 MGU983063 LWY983063 LNC983063 LDG983063 KTK983063 KJO983063 JZS983063 JPW983063 JGA983063 IWE983063 IMI983063 ICM983063 HSQ983063 HIU983063 GYY983063 GPC983063 GFG983063 FVK983063 FLO983063 FBS983063 ERW983063 EIA983063 DYE983063 DOI983063 DEM983063 CUQ983063 CKU983063 CAY983063 BRC983063 BHG983063 AXK983063 ANO983063 ADS983063 TW983063">
      <formula1>$BX$3:$BX$8</formula1>
    </dataValidation>
    <dataValidation type="list" allowBlank="1" showInputMessage="1" showErrorMessage="1" sqref="I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I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I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I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I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I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I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I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I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I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I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I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I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I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I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I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R983063 JO983063 TK983063 ADG983063 ANC983063 AWY983063 BGU983063 BQQ983063 CAM983063 CKI983063 CUE983063 DEA983063 DNW983063 DXS983063 EHO983063 ERK983063 FBG983063 FLC983063 FUY983063 GEU983063 GOQ983063 GYM983063 HII983063 HSE983063 ICA983063 ILW983063 IVS983063 JFO983063 JPK983063 JZG983063 KJC983063 KSY983063 LCU983063 LMQ983063 LWM983063 MGI983063 MQE983063 NAA983063 NJW983063 NTS983063 ODO983063 ONK983063 OXG983063 PHC983063 PQY983063 QAU983063 QKQ983063 QUM983063 REI983063 ROE983063 RYA983063 SHW983063 SRS983063 TBO983063 TLK983063 TVG983063 UFC983063 UOY983063 UYU983063 VIQ983063 VSM983063 WCI983063 WME983063 WWA983063 R65559 JO65559 TK65559 ADG65559 ANC65559 AWY65559 BGU65559 BQQ65559 CAM65559 CKI65559 CUE65559 DEA65559 DNW65559 DXS65559 EHO65559 ERK65559 FBG65559 FLC65559 FUY65559 GEU65559 GOQ65559 GYM65559 HII65559 HSE65559 ICA65559 ILW65559 IVS65559 JFO65559 JPK65559 JZG65559 KJC65559 KSY65559 LCU65559 LMQ65559 LWM65559 MGI65559 MQE65559 NAA65559 NJW65559 NTS65559 ODO65559 ONK65559 OXG65559 PHC65559 PQY65559 QAU65559 QKQ65559 QUM65559 REI65559 ROE65559 RYA65559 SHW65559 SRS65559 TBO65559 TLK65559 TVG65559 UFC65559 UOY65559 UYU65559 VIQ65559 VSM65559 WCI65559 WME65559 WWA65559 R131095 JO131095 TK131095 ADG131095 ANC131095 AWY131095 BGU131095 BQQ131095 CAM131095 CKI131095 CUE131095 DEA131095 DNW131095 DXS131095 EHO131095 ERK131095 FBG131095 FLC131095 FUY131095 GEU131095 GOQ131095 GYM131095 HII131095 HSE131095 ICA131095 ILW131095 IVS131095 JFO131095 JPK131095 JZG131095 KJC131095 KSY131095 LCU131095 LMQ131095 LWM131095 MGI131095 MQE131095 NAA131095 NJW131095 NTS131095 ODO131095 ONK131095 OXG131095 PHC131095 PQY131095 QAU131095 QKQ131095 QUM131095 REI131095 ROE131095 RYA131095 SHW131095 SRS131095 TBO131095 TLK131095 TVG131095 UFC131095 UOY131095 UYU131095 VIQ131095 VSM131095 WCI131095 WME131095 WWA131095 R196631 JO196631 TK196631 ADG196631 ANC196631 AWY196631 BGU196631 BQQ196631 CAM196631 CKI196631 CUE196631 DEA196631 DNW196631 DXS196631 EHO196631 ERK196631 FBG196631 FLC196631 FUY196631 GEU196631 GOQ196631 GYM196631 HII196631 HSE196631 ICA196631 ILW196631 IVS196631 JFO196631 JPK196631 JZG196631 KJC196631 KSY196631 LCU196631 LMQ196631 LWM196631 MGI196631 MQE196631 NAA196631 NJW196631 NTS196631 ODO196631 ONK196631 OXG196631 PHC196631 PQY196631 QAU196631 QKQ196631 QUM196631 REI196631 ROE196631 RYA196631 SHW196631 SRS196631 TBO196631 TLK196631 TVG196631 UFC196631 UOY196631 UYU196631 VIQ196631 VSM196631 WCI196631 WME196631 WWA196631 R262167 JO262167 TK262167 ADG262167 ANC262167 AWY262167 BGU262167 BQQ262167 CAM262167 CKI262167 CUE262167 DEA262167 DNW262167 DXS262167 EHO262167 ERK262167 FBG262167 FLC262167 FUY262167 GEU262167 GOQ262167 GYM262167 HII262167 HSE262167 ICA262167 ILW262167 IVS262167 JFO262167 JPK262167 JZG262167 KJC262167 KSY262167 LCU262167 LMQ262167 LWM262167 MGI262167 MQE262167 NAA262167 NJW262167 NTS262167 ODO262167 ONK262167 OXG262167 PHC262167 PQY262167 QAU262167 QKQ262167 QUM262167 REI262167 ROE262167 RYA262167 SHW262167 SRS262167 TBO262167 TLK262167 TVG262167 UFC262167 UOY262167 UYU262167 VIQ262167 VSM262167 WCI262167 WME262167 WWA262167 R327703 JO327703 TK327703 ADG327703 ANC327703 AWY327703 BGU327703 BQQ327703 CAM327703 CKI327703 CUE327703 DEA327703 DNW327703 DXS327703 EHO327703 ERK327703 FBG327703 FLC327703 FUY327703 GEU327703 GOQ327703 GYM327703 HII327703 HSE327703 ICA327703 ILW327703 IVS327703 JFO327703 JPK327703 JZG327703 KJC327703 KSY327703 LCU327703 LMQ327703 LWM327703 MGI327703 MQE327703 NAA327703 NJW327703 NTS327703 ODO327703 ONK327703 OXG327703 PHC327703 PQY327703 QAU327703 QKQ327703 QUM327703 REI327703 ROE327703 RYA327703 SHW327703 SRS327703 TBO327703 TLK327703 TVG327703 UFC327703 UOY327703 UYU327703 VIQ327703 VSM327703 WCI327703 WME327703 WWA327703 R393239 JO393239 TK393239 ADG393239 ANC393239 AWY393239 BGU393239 BQQ393239 CAM393239 CKI393239 CUE393239 DEA393239 DNW393239 DXS393239 EHO393239 ERK393239 FBG393239 FLC393239 FUY393239 GEU393239 GOQ393239 GYM393239 HII393239 HSE393239 ICA393239 ILW393239 IVS393239 JFO393239 JPK393239 JZG393239 KJC393239 KSY393239 LCU393239 LMQ393239 LWM393239 MGI393239 MQE393239 NAA393239 NJW393239 NTS393239 ODO393239 ONK393239 OXG393239 PHC393239 PQY393239 QAU393239 QKQ393239 QUM393239 REI393239 ROE393239 RYA393239 SHW393239 SRS393239 TBO393239 TLK393239 TVG393239 UFC393239 UOY393239 UYU393239 VIQ393239 VSM393239 WCI393239 WME393239 WWA393239 R458775 JO458775 TK458775 ADG458775 ANC458775 AWY458775 BGU458775 BQQ458775 CAM458775 CKI458775 CUE458775 DEA458775 DNW458775 DXS458775 EHO458775 ERK458775 FBG458775 FLC458775 FUY458775 GEU458775 GOQ458775 GYM458775 HII458775 HSE458775 ICA458775 ILW458775 IVS458775 JFO458775 JPK458775 JZG458775 KJC458775 KSY458775 LCU458775 LMQ458775 LWM458775 MGI458775 MQE458775 NAA458775 NJW458775 NTS458775 ODO458775 ONK458775 OXG458775 PHC458775 PQY458775 QAU458775 QKQ458775 QUM458775 REI458775 ROE458775 RYA458775 SHW458775 SRS458775 TBO458775 TLK458775 TVG458775 UFC458775 UOY458775 UYU458775 VIQ458775 VSM458775 WCI458775 WME458775 WWA458775 R524311 JO524311 TK524311 ADG524311 ANC524311 AWY524311 BGU524311 BQQ524311 CAM524311 CKI524311 CUE524311 DEA524311 DNW524311 DXS524311 EHO524311 ERK524311 FBG524311 FLC524311 FUY524311 GEU524311 GOQ524311 GYM524311 HII524311 HSE524311 ICA524311 ILW524311 IVS524311 JFO524311 JPK524311 JZG524311 KJC524311 KSY524311 LCU524311 LMQ524311 LWM524311 MGI524311 MQE524311 NAA524311 NJW524311 NTS524311 ODO524311 ONK524311 OXG524311 PHC524311 PQY524311 QAU524311 QKQ524311 QUM524311 REI524311 ROE524311 RYA524311 SHW524311 SRS524311 TBO524311 TLK524311 TVG524311 UFC524311 UOY524311 UYU524311 VIQ524311 VSM524311 WCI524311 WME524311 WWA524311 R589847 JO589847 TK589847 ADG589847 ANC589847 AWY589847 BGU589847 BQQ589847 CAM589847 CKI589847 CUE589847 DEA589847 DNW589847 DXS589847 EHO589847 ERK589847 FBG589847 FLC589847 FUY589847 GEU589847 GOQ589847 GYM589847 HII589847 HSE589847 ICA589847 ILW589847 IVS589847 JFO589847 JPK589847 JZG589847 KJC589847 KSY589847 LCU589847 LMQ589847 LWM589847 MGI589847 MQE589847 NAA589847 NJW589847 NTS589847 ODO589847 ONK589847 OXG589847 PHC589847 PQY589847 QAU589847 QKQ589847 QUM589847 REI589847 ROE589847 RYA589847 SHW589847 SRS589847 TBO589847 TLK589847 TVG589847 UFC589847 UOY589847 UYU589847 VIQ589847 VSM589847 WCI589847 WME589847 WWA589847 R655383 JO655383 TK655383 ADG655383 ANC655383 AWY655383 BGU655383 BQQ655383 CAM655383 CKI655383 CUE655383 DEA655383 DNW655383 DXS655383 EHO655383 ERK655383 FBG655383 FLC655383 FUY655383 GEU655383 GOQ655383 GYM655383 HII655383 HSE655383 ICA655383 ILW655383 IVS655383 JFO655383 JPK655383 JZG655383 KJC655383 KSY655383 LCU655383 LMQ655383 LWM655383 MGI655383 MQE655383 NAA655383 NJW655383 NTS655383 ODO655383 ONK655383 OXG655383 PHC655383 PQY655383 QAU655383 QKQ655383 QUM655383 REI655383 ROE655383 RYA655383 SHW655383 SRS655383 TBO655383 TLK655383 TVG655383 UFC655383 UOY655383 UYU655383 VIQ655383 VSM655383 WCI655383 WME655383 WWA655383 R720919 JO720919 TK720919 ADG720919 ANC720919 AWY720919 BGU720919 BQQ720919 CAM720919 CKI720919 CUE720919 DEA720919 DNW720919 DXS720919 EHO720919 ERK720919 FBG720919 FLC720919 FUY720919 GEU720919 GOQ720919 GYM720919 HII720919 HSE720919 ICA720919 ILW720919 IVS720919 JFO720919 JPK720919 JZG720919 KJC720919 KSY720919 LCU720919 LMQ720919 LWM720919 MGI720919 MQE720919 NAA720919 NJW720919 NTS720919 ODO720919 ONK720919 OXG720919 PHC720919 PQY720919 QAU720919 QKQ720919 QUM720919 REI720919 ROE720919 RYA720919 SHW720919 SRS720919 TBO720919 TLK720919 TVG720919 UFC720919 UOY720919 UYU720919 VIQ720919 VSM720919 WCI720919 WME720919 WWA720919 R786455 JO786455 TK786455 ADG786455 ANC786455 AWY786455 BGU786455 BQQ786455 CAM786455 CKI786455 CUE786455 DEA786455 DNW786455 DXS786455 EHO786455 ERK786455 FBG786455 FLC786455 FUY786455 GEU786455 GOQ786455 GYM786455 HII786455 HSE786455 ICA786455 ILW786455 IVS786455 JFO786455 JPK786455 JZG786455 KJC786455 KSY786455 LCU786455 LMQ786455 LWM786455 MGI786455 MQE786455 NAA786455 NJW786455 NTS786455 ODO786455 ONK786455 OXG786455 PHC786455 PQY786455 QAU786455 QKQ786455 QUM786455 REI786455 ROE786455 RYA786455 SHW786455 SRS786455 TBO786455 TLK786455 TVG786455 UFC786455 UOY786455 UYU786455 VIQ786455 VSM786455 WCI786455 WME786455 WWA786455 R851991 JO851991 TK851991 ADG851991 ANC851991 AWY851991 BGU851991 BQQ851991 CAM851991 CKI851991 CUE851991 DEA851991 DNW851991 DXS851991 EHO851991 ERK851991 FBG851991 FLC851991 FUY851991 GEU851991 GOQ851991 GYM851991 HII851991 HSE851991 ICA851991 ILW851991 IVS851991 JFO851991 JPK851991 JZG851991 KJC851991 KSY851991 LCU851991 LMQ851991 LWM851991 MGI851991 MQE851991 NAA851991 NJW851991 NTS851991 ODO851991 ONK851991 OXG851991 PHC851991 PQY851991 QAU851991 QKQ851991 QUM851991 REI851991 ROE851991 RYA851991 SHW851991 SRS851991 TBO851991 TLK851991 TVG851991 UFC851991 UOY851991 UYU851991 VIQ851991 VSM851991 WCI851991 WME851991 WWA851991 R917527 JO917527 TK917527 ADG917527 ANC917527 AWY917527 BGU917527 BQQ917527 CAM917527 CKI917527 CUE917527 DEA917527 DNW917527 DXS917527 EHO917527 ERK917527 FBG917527 FLC917527 FUY917527 GEU917527 GOQ917527 GYM917527 HII917527 HSE917527 ICA917527 ILW917527 IVS917527 JFO917527 JPK917527 JZG917527 KJC917527 KSY917527 LCU917527 LMQ917527 LWM917527 MGI917527 MQE917527 NAA917527 NJW917527 NTS917527 ODO917527 ONK917527 OXG917527 PHC917527 PQY917527 QAU917527 QKQ917527 QUM917527 REI917527 ROE917527 RYA917527 SHW917527 SRS917527 TBO917527 TLK917527 TVG917527 UFC917527 UOY917527 UYU917527 VIQ917527 VSM917527 WCI917527 WME917527 WWA917527 R23 JO23 TK23 ADG23 ANC23 AWY23 BGU23 BQQ23 CAM23 CKI23 CUE23 DEA23 DNW23 DXS23 EHO23 ERK23 FBG23 FLC23 FUY23 GEU23 GOQ23 GYM23 HII23 HSE23 ICA23 ILW23 IVS23 JFO23 JPK23 JZG23 KJC23 KSY23 LCU23 LMQ23 LWM23 MGI23 MQE23 NAA23 NJW23 NTS23 ODO23 ONK23 OXG23 PHC23 PQY23 QAU23 QKQ23 QUM23 REI23 ROE23 RYA23 SHW23 SRS23 TBO23 TLK23 TVG23 UFC23 UOY23 UYU23 VIQ23 VSM23 WCI23 WME23 WWA23">
      <formula1>$K$12:$K$13</formula1>
    </dataValidation>
    <dataValidation type="list" allowBlank="1" showErrorMessage="1" sqref="AF983063 KC983063 TY983063 ADU983063 ANQ983063 AXM983063 BHI983063 BRE983063 CBA983063 CKW983063 CUS983063 DEO983063 DOK983063 DYG983063 EIC983063 ERY983063 FBU983063 FLQ983063 FVM983063 GFI983063 GPE983063 GZA983063 HIW983063 HSS983063 ICO983063 IMK983063 IWG983063 JGC983063 JPY983063 JZU983063 KJQ983063 KTM983063 LDI983063 LNE983063 LXA983063 MGW983063 MQS983063 NAO983063 NKK983063 NUG983063 OEC983063 ONY983063 OXU983063 PHQ983063 PRM983063 QBI983063 QLE983063 QVA983063 REW983063 ROS983063 RYO983063 SIK983063 SSG983063 TCC983063 TLY983063 TVU983063 UFQ983063 UPM983063 UZI983063 VJE983063 VTA983063 WCW983063 WMS983063 WWO983063 AF65559 KC65559 TY65559 ADU65559 ANQ65559 AXM65559 BHI65559 BRE65559 CBA65559 CKW65559 CUS65559 DEO65559 DOK65559 DYG65559 EIC65559 ERY65559 FBU65559 FLQ65559 FVM65559 GFI65559 GPE65559 GZA65559 HIW65559 HSS65559 ICO65559 IMK65559 IWG65559 JGC65559 JPY65559 JZU65559 KJQ65559 KTM65559 LDI65559 LNE65559 LXA65559 MGW65559 MQS65559 NAO65559 NKK65559 NUG65559 OEC65559 ONY65559 OXU65559 PHQ65559 PRM65559 QBI65559 QLE65559 QVA65559 REW65559 ROS65559 RYO65559 SIK65559 SSG65559 TCC65559 TLY65559 TVU65559 UFQ65559 UPM65559 UZI65559 VJE65559 VTA65559 WCW65559 WMS65559 WWO65559 AF131095 KC131095 TY131095 ADU131095 ANQ131095 AXM131095 BHI131095 BRE131095 CBA131095 CKW131095 CUS131095 DEO131095 DOK131095 DYG131095 EIC131095 ERY131095 FBU131095 FLQ131095 FVM131095 GFI131095 GPE131095 GZA131095 HIW131095 HSS131095 ICO131095 IMK131095 IWG131095 JGC131095 JPY131095 JZU131095 KJQ131095 KTM131095 LDI131095 LNE131095 LXA131095 MGW131095 MQS131095 NAO131095 NKK131095 NUG131095 OEC131095 ONY131095 OXU131095 PHQ131095 PRM131095 QBI131095 QLE131095 QVA131095 REW131095 ROS131095 RYO131095 SIK131095 SSG131095 TCC131095 TLY131095 TVU131095 UFQ131095 UPM131095 UZI131095 VJE131095 VTA131095 WCW131095 WMS131095 WWO131095 AF196631 KC196631 TY196631 ADU196631 ANQ196631 AXM196631 BHI196631 BRE196631 CBA196631 CKW196631 CUS196631 DEO196631 DOK196631 DYG196631 EIC196631 ERY196631 FBU196631 FLQ196631 FVM196631 GFI196631 GPE196631 GZA196631 HIW196631 HSS196631 ICO196631 IMK196631 IWG196631 JGC196631 JPY196631 JZU196631 KJQ196631 KTM196631 LDI196631 LNE196631 LXA196631 MGW196631 MQS196631 NAO196631 NKK196631 NUG196631 OEC196631 ONY196631 OXU196631 PHQ196631 PRM196631 QBI196631 QLE196631 QVA196631 REW196631 ROS196631 RYO196631 SIK196631 SSG196631 TCC196631 TLY196631 TVU196631 UFQ196631 UPM196631 UZI196631 VJE196631 VTA196631 WCW196631 WMS196631 WWO196631 AF262167 KC262167 TY262167 ADU262167 ANQ262167 AXM262167 BHI262167 BRE262167 CBA262167 CKW262167 CUS262167 DEO262167 DOK262167 DYG262167 EIC262167 ERY262167 FBU262167 FLQ262167 FVM262167 GFI262167 GPE262167 GZA262167 HIW262167 HSS262167 ICO262167 IMK262167 IWG262167 JGC262167 JPY262167 JZU262167 KJQ262167 KTM262167 LDI262167 LNE262167 LXA262167 MGW262167 MQS262167 NAO262167 NKK262167 NUG262167 OEC262167 ONY262167 OXU262167 PHQ262167 PRM262167 QBI262167 QLE262167 QVA262167 REW262167 ROS262167 RYO262167 SIK262167 SSG262167 TCC262167 TLY262167 TVU262167 UFQ262167 UPM262167 UZI262167 VJE262167 VTA262167 WCW262167 WMS262167 WWO262167 AF327703 KC327703 TY327703 ADU327703 ANQ327703 AXM327703 BHI327703 BRE327703 CBA327703 CKW327703 CUS327703 DEO327703 DOK327703 DYG327703 EIC327703 ERY327703 FBU327703 FLQ327703 FVM327703 GFI327703 GPE327703 GZA327703 HIW327703 HSS327703 ICO327703 IMK327703 IWG327703 JGC327703 JPY327703 JZU327703 KJQ327703 KTM327703 LDI327703 LNE327703 LXA327703 MGW327703 MQS327703 NAO327703 NKK327703 NUG327703 OEC327703 ONY327703 OXU327703 PHQ327703 PRM327703 QBI327703 QLE327703 QVA327703 REW327703 ROS327703 RYO327703 SIK327703 SSG327703 TCC327703 TLY327703 TVU327703 UFQ327703 UPM327703 UZI327703 VJE327703 VTA327703 WCW327703 WMS327703 WWO327703 AF393239 KC393239 TY393239 ADU393239 ANQ393239 AXM393239 BHI393239 BRE393239 CBA393239 CKW393239 CUS393239 DEO393239 DOK393239 DYG393239 EIC393239 ERY393239 FBU393239 FLQ393239 FVM393239 GFI393239 GPE393239 GZA393239 HIW393239 HSS393239 ICO393239 IMK393239 IWG393239 JGC393239 JPY393239 JZU393239 KJQ393239 KTM393239 LDI393239 LNE393239 LXA393239 MGW393239 MQS393239 NAO393239 NKK393239 NUG393239 OEC393239 ONY393239 OXU393239 PHQ393239 PRM393239 QBI393239 QLE393239 QVA393239 REW393239 ROS393239 RYO393239 SIK393239 SSG393239 TCC393239 TLY393239 TVU393239 UFQ393239 UPM393239 UZI393239 VJE393239 VTA393239 WCW393239 WMS393239 WWO393239 AF458775 KC458775 TY458775 ADU458775 ANQ458775 AXM458775 BHI458775 BRE458775 CBA458775 CKW458775 CUS458775 DEO458775 DOK458775 DYG458775 EIC458775 ERY458775 FBU458775 FLQ458775 FVM458775 GFI458775 GPE458775 GZA458775 HIW458775 HSS458775 ICO458775 IMK458775 IWG458775 JGC458775 JPY458775 JZU458775 KJQ458775 KTM458775 LDI458775 LNE458775 LXA458775 MGW458775 MQS458775 NAO458775 NKK458775 NUG458775 OEC458775 ONY458775 OXU458775 PHQ458775 PRM458775 QBI458775 QLE458775 QVA458775 REW458775 ROS458775 RYO458775 SIK458775 SSG458775 TCC458775 TLY458775 TVU458775 UFQ458775 UPM458775 UZI458775 VJE458775 VTA458775 WCW458775 WMS458775 WWO458775 AF524311 KC524311 TY524311 ADU524311 ANQ524311 AXM524311 BHI524311 BRE524311 CBA524311 CKW524311 CUS524311 DEO524311 DOK524311 DYG524311 EIC524311 ERY524311 FBU524311 FLQ524311 FVM524311 GFI524311 GPE524311 GZA524311 HIW524311 HSS524311 ICO524311 IMK524311 IWG524311 JGC524311 JPY524311 JZU524311 KJQ524311 KTM524311 LDI524311 LNE524311 LXA524311 MGW524311 MQS524311 NAO524311 NKK524311 NUG524311 OEC524311 ONY524311 OXU524311 PHQ524311 PRM524311 QBI524311 QLE524311 QVA524311 REW524311 ROS524311 RYO524311 SIK524311 SSG524311 TCC524311 TLY524311 TVU524311 UFQ524311 UPM524311 UZI524311 VJE524311 VTA524311 WCW524311 WMS524311 WWO524311 AF589847 KC589847 TY589847 ADU589847 ANQ589847 AXM589847 BHI589847 BRE589847 CBA589847 CKW589847 CUS589847 DEO589847 DOK589847 DYG589847 EIC589847 ERY589847 FBU589847 FLQ589847 FVM589847 GFI589847 GPE589847 GZA589847 HIW589847 HSS589847 ICO589847 IMK589847 IWG589847 JGC589847 JPY589847 JZU589847 KJQ589847 KTM589847 LDI589847 LNE589847 LXA589847 MGW589847 MQS589847 NAO589847 NKK589847 NUG589847 OEC589847 ONY589847 OXU589847 PHQ589847 PRM589847 QBI589847 QLE589847 QVA589847 REW589847 ROS589847 RYO589847 SIK589847 SSG589847 TCC589847 TLY589847 TVU589847 UFQ589847 UPM589847 UZI589847 VJE589847 VTA589847 WCW589847 WMS589847 WWO589847 AF655383 KC655383 TY655383 ADU655383 ANQ655383 AXM655383 BHI655383 BRE655383 CBA655383 CKW655383 CUS655383 DEO655383 DOK655383 DYG655383 EIC655383 ERY655383 FBU655383 FLQ655383 FVM655383 GFI655383 GPE655383 GZA655383 HIW655383 HSS655383 ICO655383 IMK655383 IWG655383 JGC655383 JPY655383 JZU655383 KJQ655383 KTM655383 LDI655383 LNE655383 LXA655383 MGW655383 MQS655383 NAO655383 NKK655383 NUG655383 OEC655383 ONY655383 OXU655383 PHQ655383 PRM655383 QBI655383 QLE655383 QVA655383 REW655383 ROS655383 RYO655383 SIK655383 SSG655383 TCC655383 TLY655383 TVU655383 UFQ655383 UPM655383 UZI655383 VJE655383 VTA655383 WCW655383 WMS655383 WWO655383 AF720919 KC720919 TY720919 ADU720919 ANQ720919 AXM720919 BHI720919 BRE720919 CBA720919 CKW720919 CUS720919 DEO720919 DOK720919 DYG720919 EIC720919 ERY720919 FBU720919 FLQ720919 FVM720919 GFI720919 GPE720919 GZA720919 HIW720919 HSS720919 ICO720919 IMK720919 IWG720919 JGC720919 JPY720919 JZU720919 KJQ720919 KTM720919 LDI720919 LNE720919 LXA720919 MGW720919 MQS720919 NAO720919 NKK720919 NUG720919 OEC720919 ONY720919 OXU720919 PHQ720919 PRM720919 QBI720919 QLE720919 QVA720919 REW720919 ROS720919 RYO720919 SIK720919 SSG720919 TCC720919 TLY720919 TVU720919 UFQ720919 UPM720919 UZI720919 VJE720919 VTA720919 WCW720919 WMS720919 WWO720919 AF786455 KC786455 TY786455 ADU786455 ANQ786455 AXM786455 BHI786455 BRE786455 CBA786455 CKW786455 CUS786455 DEO786455 DOK786455 DYG786455 EIC786455 ERY786455 FBU786455 FLQ786455 FVM786455 GFI786455 GPE786455 GZA786455 HIW786455 HSS786455 ICO786455 IMK786455 IWG786455 JGC786455 JPY786455 JZU786455 KJQ786455 KTM786455 LDI786455 LNE786455 LXA786455 MGW786455 MQS786455 NAO786455 NKK786455 NUG786455 OEC786455 ONY786455 OXU786455 PHQ786455 PRM786455 QBI786455 QLE786455 QVA786455 REW786455 ROS786455 RYO786455 SIK786455 SSG786455 TCC786455 TLY786455 TVU786455 UFQ786455 UPM786455 UZI786455 VJE786455 VTA786455 WCW786455 WMS786455 WWO786455 AF851991 KC851991 TY851991 ADU851991 ANQ851991 AXM851991 BHI851991 BRE851991 CBA851991 CKW851991 CUS851991 DEO851991 DOK851991 DYG851991 EIC851991 ERY851991 FBU851991 FLQ851991 FVM851991 GFI851991 GPE851991 GZA851991 HIW851991 HSS851991 ICO851991 IMK851991 IWG851991 JGC851991 JPY851991 JZU851991 KJQ851991 KTM851991 LDI851991 LNE851991 LXA851991 MGW851991 MQS851991 NAO851991 NKK851991 NUG851991 OEC851991 ONY851991 OXU851991 PHQ851991 PRM851991 QBI851991 QLE851991 QVA851991 REW851991 ROS851991 RYO851991 SIK851991 SSG851991 TCC851991 TLY851991 TVU851991 UFQ851991 UPM851991 UZI851991 VJE851991 VTA851991 WCW851991 WMS851991 WWO851991 AF917527 KC917527 TY917527 ADU917527 ANQ917527 AXM917527 BHI917527 BRE917527 CBA917527 CKW917527 CUS917527 DEO917527 DOK917527 DYG917527 EIC917527 ERY917527 FBU917527 FLQ917527 FVM917527 GFI917527 GPE917527 GZA917527 HIW917527 HSS917527 ICO917527 IMK917527 IWG917527 JGC917527 JPY917527 JZU917527 KJQ917527 KTM917527 LDI917527 LNE917527 LXA917527 MGW917527 MQS917527 NAO917527 NKK917527 NUG917527 OEC917527 ONY917527 OXU917527 PHQ917527 PRM917527 QBI917527 QLE917527 QVA917527 REW917527 ROS917527 RYO917527 SIK917527 SSG917527 TCC917527 TLY917527 TVU917527 UFQ917527 UPM917527 UZI917527 VJE917527 VTA917527 WCW917527 WMS917527 WWO917527 AG23 KD23 TZ23 ADV23 ANR23 AXN23 BHJ23 BRF23 CBB23 CKX23 CUT23 DEP23 DOL23 DYH23 EID23 ERZ23 FBV23 FLR23 FVN23 GFJ23 GPF23 GZB23 HIX23 HST23 ICP23 IML23 IWH23 JGD23 JPZ23 JZV23 KJR23 KTN23 LDJ23 LNF23 LXB23 MGX23 MQT23 NAP23 NKL23 NUH23 OED23 ONZ23 OXV23 PHR23 PRN23 QBJ23 QLF23 QVB23 REX23 ROT23 RYP23 SIL23 SSH23 TCD23 TLZ23 TVV23 UFR23 UPN23 UZJ23 VJF23 VTB23 WCX23 WMT23 WWP23">
      <formula1>$AN$4:$AN$6</formula1>
      <formula2>0</formula2>
    </dataValidation>
    <dataValidation type="list" allowBlank="1" showErrorMessage="1" sqref="D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D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D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D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D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D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D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D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D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D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D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D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D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D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D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D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formula1>$AZ$2:$AZ$13</formula1>
      <formula2>0</formula2>
    </dataValidation>
    <dataValidation type="list" allowBlank="1" showErrorMessage="1" sqref="C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C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C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C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C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C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C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C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C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C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C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C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C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C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C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C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formula1>$AT$2:$AT$4</formula1>
      <formula2>0</formula2>
    </dataValidation>
    <dataValidation type="list" allowBlank="1" showErrorMessage="1" sqref="AG983062:AG983063 KD983062:KD983063 TZ983062:TZ983063 ADV983062:ADV983063 ANR983062:ANR983063 AXN983062:AXN983063 BHJ983062:BHJ983063 BRF983062:BRF983063 CBB983062:CBB983063 CKX983062:CKX983063 CUT983062:CUT983063 DEP983062:DEP983063 DOL983062:DOL983063 DYH983062:DYH983063 EID983062:EID983063 ERZ983062:ERZ983063 FBV983062:FBV983063 FLR983062:FLR983063 FVN983062:FVN983063 GFJ983062:GFJ983063 GPF983062:GPF983063 GZB983062:GZB983063 HIX983062:HIX983063 HST983062:HST983063 ICP983062:ICP983063 IML983062:IML983063 IWH983062:IWH983063 JGD983062:JGD983063 JPZ983062:JPZ983063 JZV983062:JZV983063 KJR983062:KJR983063 KTN983062:KTN983063 LDJ983062:LDJ983063 LNF983062:LNF983063 LXB983062:LXB983063 MGX983062:MGX983063 MQT983062:MQT983063 NAP983062:NAP983063 NKL983062:NKL983063 NUH983062:NUH983063 OED983062:OED983063 ONZ983062:ONZ983063 OXV983062:OXV983063 PHR983062:PHR983063 PRN983062:PRN983063 QBJ983062:QBJ983063 QLF983062:QLF983063 QVB983062:QVB983063 REX983062:REX983063 ROT983062:ROT983063 RYP983062:RYP983063 SIL983062:SIL983063 SSH983062:SSH983063 TCD983062:TCD983063 TLZ983062:TLZ983063 TVV983062:TVV983063 UFR983062:UFR983063 UPN983062:UPN983063 UZJ983062:UZJ983063 VJF983062:VJF983063 VTB983062:VTB983063 WCX983062:WCX983063 WMT983062:WMT983063 WWP983062:WWP983063 AG65558:AG65559 KD65558:KD65559 TZ65558:TZ65559 ADV65558:ADV65559 ANR65558:ANR65559 AXN65558:AXN65559 BHJ65558:BHJ65559 BRF65558:BRF65559 CBB65558:CBB65559 CKX65558:CKX65559 CUT65558:CUT65559 DEP65558:DEP65559 DOL65558:DOL65559 DYH65558:DYH65559 EID65558:EID65559 ERZ65558:ERZ65559 FBV65558:FBV65559 FLR65558:FLR65559 FVN65558:FVN65559 GFJ65558:GFJ65559 GPF65558:GPF65559 GZB65558:GZB65559 HIX65558:HIX65559 HST65558:HST65559 ICP65558:ICP65559 IML65558:IML65559 IWH65558:IWH65559 JGD65558:JGD65559 JPZ65558:JPZ65559 JZV65558:JZV65559 KJR65558:KJR65559 KTN65558:KTN65559 LDJ65558:LDJ65559 LNF65558:LNF65559 LXB65558:LXB65559 MGX65558:MGX65559 MQT65558:MQT65559 NAP65558:NAP65559 NKL65558:NKL65559 NUH65558:NUH65559 OED65558:OED65559 ONZ65558:ONZ65559 OXV65558:OXV65559 PHR65558:PHR65559 PRN65558:PRN65559 QBJ65558:QBJ65559 QLF65558:QLF65559 QVB65558:QVB65559 REX65558:REX65559 ROT65558:ROT65559 RYP65558:RYP65559 SIL65558:SIL65559 SSH65558:SSH65559 TCD65558:TCD65559 TLZ65558:TLZ65559 TVV65558:TVV65559 UFR65558:UFR65559 UPN65558:UPN65559 UZJ65558:UZJ65559 VJF65558:VJF65559 VTB65558:VTB65559 WCX65558:WCX65559 WMT65558:WMT65559 WWP65558:WWP65559 AG131094:AG131095 KD131094:KD131095 TZ131094:TZ131095 ADV131094:ADV131095 ANR131094:ANR131095 AXN131094:AXN131095 BHJ131094:BHJ131095 BRF131094:BRF131095 CBB131094:CBB131095 CKX131094:CKX131095 CUT131094:CUT131095 DEP131094:DEP131095 DOL131094:DOL131095 DYH131094:DYH131095 EID131094:EID131095 ERZ131094:ERZ131095 FBV131094:FBV131095 FLR131094:FLR131095 FVN131094:FVN131095 GFJ131094:GFJ131095 GPF131094:GPF131095 GZB131094:GZB131095 HIX131094:HIX131095 HST131094:HST131095 ICP131094:ICP131095 IML131094:IML131095 IWH131094:IWH131095 JGD131094:JGD131095 JPZ131094:JPZ131095 JZV131094:JZV131095 KJR131094:KJR131095 KTN131094:KTN131095 LDJ131094:LDJ131095 LNF131094:LNF131095 LXB131094:LXB131095 MGX131094:MGX131095 MQT131094:MQT131095 NAP131094:NAP131095 NKL131094:NKL131095 NUH131094:NUH131095 OED131094:OED131095 ONZ131094:ONZ131095 OXV131094:OXV131095 PHR131094:PHR131095 PRN131094:PRN131095 QBJ131094:QBJ131095 QLF131094:QLF131095 QVB131094:QVB131095 REX131094:REX131095 ROT131094:ROT131095 RYP131094:RYP131095 SIL131094:SIL131095 SSH131094:SSH131095 TCD131094:TCD131095 TLZ131094:TLZ131095 TVV131094:TVV131095 UFR131094:UFR131095 UPN131094:UPN131095 UZJ131094:UZJ131095 VJF131094:VJF131095 VTB131094:VTB131095 WCX131094:WCX131095 WMT131094:WMT131095 WWP131094:WWP131095 AG196630:AG196631 KD196630:KD196631 TZ196630:TZ196631 ADV196630:ADV196631 ANR196630:ANR196631 AXN196630:AXN196631 BHJ196630:BHJ196631 BRF196630:BRF196631 CBB196630:CBB196631 CKX196630:CKX196631 CUT196630:CUT196631 DEP196630:DEP196631 DOL196630:DOL196631 DYH196630:DYH196631 EID196630:EID196631 ERZ196630:ERZ196631 FBV196630:FBV196631 FLR196630:FLR196631 FVN196630:FVN196631 GFJ196630:GFJ196631 GPF196630:GPF196631 GZB196630:GZB196631 HIX196630:HIX196631 HST196630:HST196631 ICP196630:ICP196631 IML196630:IML196631 IWH196630:IWH196631 JGD196630:JGD196631 JPZ196630:JPZ196631 JZV196630:JZV196631 KJR196630:KJR196631 KTN196630:KTN196631 LDJ196630:LDJ196631 LNF196630:LNF196631 LXB196630:LXB196631 MGX196630:MGX196631 MQT196630:MQT196631 NAP196630:NAP196631 NKL196630:NKL196631 NUH196630:NUH196631 OED196630:OED196631 ONZ196630:ONZ196631 OXV196630:OXV196631 PHR196630:PHR196631 PRN196630:PRN196631 QBJ196630:QBJ196631 QLF196630:QLF196631 QVB196630:QVB196631 REX196630:REX196631 ROT196630:ROT196631 RYP196630:RYP196631 SIL196630:SIL196631 SSH196630:SSH196631 TCD196630:TCD196631 TLZ196630:TLZ196631 TVV196630:TVV196631 UFR196630:UFR196631 UPN196630:UPN196631 UZJ196630:UZJ196631 VJF196630:VJF196631 VTB196630:VTB196631 WCX196630:WCX196631 WMT196630:WMT196631 WWP196630:WWP196631 AG262166:AG262167 KD262166:KD262167 TZ262166:TZ262167 ADV262166:ADV262167 ANR262166:ANR262167 AXN262166:AXN262167 BHJ262166:BHJ262167 BRF262166:BRF262167 CBB262166:CBB262167 CKX262166:CKX262167 CUT262166:CUT262167 DEP262166:DEP262167 DOL262166:DOL262167 DYH262166:DYH262167 EID262166:EID262167 ERZ262166:ERZ262167 FBV262166:FBV262167 FLR262166:FLR262167 FVN262166:FVN262167 GFJ262166:GFJ262167 GPF262166:GPF262167 GZB262166:GZB262167 HIX262166:HIX262167 HST262166:HST262167 ICP262166:ICP262167 IML262166:IML262167 IWH262166:IWH262167 JGD262166:JGD262167 JPZ262166:JPZ262167 JZV262166:JZV262167 KJR262166:KJR262167 KTN262166:KTN262167 LDJ262166:LDJ262167 LNF262166:LNF262167 LXB262166:LXB262167 MGX262166:MGX262167 MQT262166:MQT262167 NAP262166:NAP262167 NKL262166:NKL262167 NUH262166:NUH262167 OED262166:OED262167 ONZ262166:ONZ262167 OXV262166:OXV262167 PHR262166:PHR262167 PRN262166:PRN262167 QBJ262166:QBJ262167 QLF262166:QLF262167 QVB262166:QVB262167 REX262166:REX262167 ROT262166:ROT262167 RYP262166:RYP262167 SIL262166:SIL262167 SSH262166:SSH262167 TCD262166:TCD262167 TLZ262166:TLZ262167 TVV262166:TVV262167 UFR262166:UFR262167 UPN262166:UPN262167 UZJ262166:UZJ262167 VJF262166:VJF262167 VTB262166:VTB262167 WCX262166:WCX262167 WMT262166:WMT262167 WWP262166:WWP262167 AG327702:AG327703 KD327702:KD327703 TZ327702:TZ327703 ADV327702:ADV327703 ANR327702:ANR327703 AXN327702:AXN327703 BHJ327702:BHJ327703 BRF327702:BRF327703 CBB327702:CBB327703 CKX327702:CKX327703 CUT327702:CUT327703 DEP327702:DEP327703 DOL327702:DOL327703 DYH327702:DYH327703 EID327702:EID327703 ERZ327702:ERZ327703 FBV327702:FBV327703 FLR327702:FLR327703 FVN327702:FVN327703 GFJ327702:GFJ327703 GPF327702:GPF327703 GZB327702:GZB327703 HIX327702:HIX327703 HST327702:HST327703 ICP327702:ICP327703 IML327702:IML327703 IWH327702:IWH327703 JGD327702:JGD327703 JPZ327702:JPZ327703 JZV327702:JZV327703 KJR327702:KJR327703 KTN327702:KTN327703 LDJ327702:LDJ327703 LNF327702:LNF327703 LXB327702:LXB327703 MGX327702:MGX327703 MQT327702:MQT327703 NAP327702:NAP327703 NKL327702:NKL327703 NUH327702:NUH327703 OED327702:OED327703 ONZ327702:ONZ327703 OXV327702:OXV327703 PHR327702:PHR327703 PRN327702:PRN327703 QBJ327702:QBJ327703 QLF327702:QLF327703 QVB327702:QVB327703 REX327702:REX327703 ROT327702:ROT327703 RYP327702:RYP327703 SIL327702:SIL327703 SSH327702:SSH327703 TCD327702:TCD327703 TLZ327702:TLZ327703 TVV327702:TVV327703 UFR327702:UFR327703 UPN327702:UPN327703 UZJ327702:UZJ327703 VJF327702:VJF327703 VTB327702:VTB327703 WCX327702:WCX327703 WMT327702:WMT327703 WWP327702:WWP327703 AG393238:AG393239 KD393238:KD393239 TZ393238:TZ393239 ADV393238:ADV393239 ANR393238:ANR393239 AXN393238:AXN393239 BHJ393238:BHJ393239 BRF393238:BRF393239 CBB393238:CBB393239 CKX393238:CKX393239 CUT393238:CUT393239 DEP393238:DEP393239 DOL393238:DOL393239 DYH393238:DYH393239 EID393238:EID393239 ERZ393238:ERZ393239 FBV393238:FBV393239 FLR393238:FLR393239 FVN393238:FVN393239 GFJ393238:GFJ393239 GPF393238:GPF393239 GZB393238:GZB393239 HIX393238:HIX393239 HST393238:HST393239 ICP393238:ICP393239 IML393238:IML393239 IWH393238:IWH393239 JGD393238:JGD393239 JPZ393238:JPZ393239 JZV393238:JZV393239 KJR393238:KJR393239 KTN393238:KTN393239 LDJ393238:LDJ393239 LNF393238:LNF393239 LXB393238:LXB393239 MGX393238:MGX393239 MQT393238:MQT393239 NAP393238:NAP393239 NKL393238:NKL393239 NUH393238:NUH393239 OED393238:OED393239 ONZ393238:ONZ393239 OXV393238:OXV393239 PHR393238:PHR393239 PRN393238:PRN393239 QBJ393238:QBJ393239 QLF393238:QLF393239 QVB393238:QVB393239 REX393238:REX393239 ROT393238:ROT393239 RYP393238:RYP393239 SIL393238:SIL393239 SSH393238:SSH393239 TCD393238:TCD393239 TLZ393238:TLZ393239 TVV393238:TVV393239 UFR393238:UFR393239 UPN393238:UPN393239 UZJ393238:UZJ393239 VJF393238:VJF393239 VTB393238:VTB393239 WCX393238:WCX393239 WMT393238:WMT393239 WWP393238:WWP393239 AG458774:AG458775 KD458774:KD458775 TZ458774:TZ458775 ADV458774:ADV458775 ANR458774:ANR458775 AXN458774:AXN458775 BHJ458774:BHJ458775 BRF458774:BRF458775 CBB458774:CBB458775 CKX458774:CKX458775 CUT458774:CUT458775 DEP458774:DEP458775 DOL458774:DOL458775 DYH458774:DYH458775 EID458774:EID458775 ERZ458774:ERZ458775 FBV458774:FBV458775 FLR458774:FLR458775 FVN458774:FVN458775 GFJ458774:GFJ458775 GPF458774:GPF458775 GZB458774:GZB458775 HIX458774:HIX458775 HST458774:HST458775 ICP458774:ICP458775 IML458774:IML458775 IWH458774:IWH458775 JGD458774:JGD458775 JPZ458774:JPZ458775 JZV458774:JZV458775 KJR458774:KJR458775 KTN458774:KTN458775 LDJ458774:LDJ458775 LNF458774:LNF458775 LXB458774:LXB458775 MGX458774:MGX458775 MQT458774:MQT458775 NAP458774:NAP458775 NKL458774:NKL458775 NUH458774:NUH458775 OED458774:OED458775 ONZ458774:ONZ458775 OXV458774:OXV458775 PHR458774:PHR458775 PRN458774:PRN458775 QBJ458774:QBJ458775 QLF458774:QLF458775 QVB458774:QVB458775 REX458774:REX458775 ROT458774:ROT458775 RYP458774:RYP458775 SIL458774:SIL458775 SSH458774:SSH458775 TCD458774:TCD458775 TLZ458774:TLZ458775 TVV458774:TVV458775 UFR458774:UFR458775 UPN458774:UPN458775 UZJ458774:UZJ458775 VJF458774:VJF458775 VTB458774:VTB458775 WCX458774:WCX458775 WMT458774:WMT458775 WWP458774:WWP458775 AG524310:AG524311 KD524310:KD524311 TZ524310:TZ524311 ADV524310:ADV524311 ANR524310:ANR524311 AXN524310:AXN524311 BHJ524310:BHJ524311 BRF524310:BRF524311 CBB524310:CBB524311 CKX524310:CKX524311 CUT524310:CUT524311 DEP524310:DEP524311 DOL524310:DOL524311 DYH524310:DYH524311 EID524310:EID524311 ERZ524310:ERZ524311 FBV524310:FBV524311 FLR524310:FLR524311 FVN524310:FVN524311 GFJ524310:GFJ524311 GPF524310:GPF524311 GZB524310:GZB524311 HIX524310:HIX524311 HST524310:HST524311 ICP524310:ICP524311 IML524310:IML524311 IWH524310:IWH524311 JGD524310:JGD524311 JPZ524310:JPZ524311 JZV524310:JZV524311 KJR524310:KJR524311 KTN524310:KTN524311 LDJ524310:LDJ524311 LNF524310:LNF524311 LXB524310:LXB524311 MGX524310:MGX524311 MQT524310:MQT524311 NAP524310:NAP524311 NKL524310:NKL524311 NUH524310:NUH524311 OED524310:OED524311 ONZ524310:ONZ524311 OXV524310:OXV524311 PHR524310:PHR524311 PRN524310:PRN524311 QBJ524310:QBJ524311 QLF524310:QLF524311 QVB524310:QVB524311 REX524310:REX524311 ROT524310:ROT524311 RYP524310:RYP524311 SIL524310:SIL524311 SSH524310:SSH524311 TCD524310:TCD524311 TLZ524310:TLZ524311 TVV524310:TVV524311 UFR524310:UFR524311 UPN524310:UPN524311 UZJ524310:UZJ524311 VJF524310:VJF524311 VTB524310:VTB524311 WCX524310:WCX524311 WMT524310:WMT524311 WWP524310:WWP524311 AG589846:AG589847 KD589846:KD589847 TZ589846:TZ589847 ADV589846:ADV589847 ANR589846:ANR589847 AXN589846:AXN589847 BHJ589846:BHJ589847 BRF589846:BRF589847 CBB589846:CBB589847 CKX589846:CKX589847 CUT589846:CUT589847 DEP589846:DEP589847 DOL589846:DOL589847 DYH589846:DYH589847 EID589846:EID589847 ERZ589846:ERZ589847 FBV589846:FBV589847 FLR589846:FLR589847 FVN589846:FVN589847 GFJ589846:GFJ589847 GPF589846:GPF589847 GZB589846:GZB589847 HIX589846:HIX589847 HST589846:HST589847 ICP589846:ICP589847 IML589846:IML589847 IWH589846:IWH589847 JGD589846:JGD589847 JPZ589846:JPZ589847 JZV589846:JZV589847 KJR589846:KJR589847 KTN589846:KTN589847 LDJ589846:LDJ589847 LNF589846:LNF589847 LXB589846:LXB589847 MGX589846:MGX589847 MQT589846:MQT589847 NAP589846:NAP589847 NKL589846:NKL589847 NUH589846:NUH589847 OED589846:OED589847 ONZ589846:ONZ589847 OXV589846:OXV589847 PHR589846:PHR589847 PRN589846:PRN589847 QBJ589846:QBJ589847 QLF589846:QLF589847 QVB589846:QVB589847 REX589846:REX589847 ROT589846:ROT589847 RYP589846:RYP589847 SIL589846:SIL589847 SSH589846:SSH589847 TCD589846:TCD589847 TLZ589846:TLZ589847 TVV589846:TVV589847 UFR589846:UFR589847 UPN589846:UPN589847 UZJ589846:UZJ589847 VJF589846:VJF589847 VTB589846:VTB589847 WCX589846:WCX589847 WMT589846:WMT589847 WWP589846:WWP589847 AG655382:AG655383 KD655382:KD655383 TZ655382:TZ655383 ADV655382:ADV655383 ANR655382:ANR655383 AXN655382:AXN655383 BHJ655382:BHJ655383 BRF655382:BRF655383 CBB655382:CBB655383 CKX655382:CKX655383 CUT655382:CUT655383 DEP655382:DEP655383 DOL655382:DOL655383 DYH655382:DYH655383 EID655382:EID655383 ERZ655382:ERZ655383 FBV655382:FBV655383 FLR655382:FLR655383 FVN655382:FVN655383 GFJ655382:GFJ655383 GPF655382:GPF655383 GZB655382:GZB655383 HIX655382:HIX655383 HST655382:HST655383 ICP655382:ICP655383 IML655382:IML655383 IWH655382:IWH655383 JGD655382:JGD655383 JPZ655382:JPZ655383 JZV655382:JZV655383 KJR655382:KJR655383 KTN655382:KTN655383 LDJ655382:LDJ655383 LNF655382:LNF655383 LXB655382:LXB655383 MGX655382:MGX655383 MQT655382:MQT655383 NAP655382:NAP655383 NKL655382:NKL655383 NUH655382:NUH655383 OED655382:OED655383 ONZ655382:ONZ655383 OXV655382:OXV655383 PHR655382:PHR655383 PRN655382:PRN655383 QBJ655382:QBJ655383 QLF655382:QLF655383 QVB655382:QVB655383 REX655382:REX655383 ROT655382:ROT655383 RYP655382:RYP655383 SIL655382:SIL655383 SSH655382:SSH655383 TCD655382:TCD655383 TLZ655382:TLZ655383 TVV655382:TVV655383 UFR655382:UFR655383 UPN655382:UPN655383 UZJ655382:UZJ655383 VJF655382:VJF655383 VTB655382:VTB655383 WCX655382:WCX655383 WMT655382:WMT655383 WWP655382:WWP655383 AG720918:AG720919 KD720918:KD720919 TZ720918:TZ720919 ADV720918:ADV720919 ANR720918:ANR720919 AXN720918:AXN720919 BHJ720918:BHJ720919 BRF720918:BRF720919 CBB720918:CBB720919 CKX720918:CKX720919 CUT720918:CUT720919 DEP720918:DEP720919 DOL720918:DOL720919 DYH720918:DYH720919 EID720918:EID720919 ERZ720918:ERZ720919 FBV720918:FBV720919 FLR720918:FLR720919 FVN720918:FVN720919 GFJ720918:GFJ720919 GPF720918:GPF720919 GZB720918:GZB720919 HIX720918:HIX720919 HST720918:HST720919 ICP720918:ICP720919 IML720918:IML720919 IWH720918:IWH720919 JGD720918:JGD720919 JPZ720918:JPZ720919 JZV720918:JZV720919 KJR720918:KJR720919 KTN720918:KTN720919 LDJ720918:LDJ720919 LNF720918:LNF720919 LXB720918:LXB720919 MGX720918:MGX720919 MQT720918:MQT720919 NAP720918:NAP720919 NKL720918:NKL720919 NUH720918:NUH720919 OED720918:OED720919 ONZ720918:ONZ720919 OXV720918:OXV720919 PHR720918:PHR720919 PRN720918:PRN720919 QBJ720918:QBJ720919 QLF720918:QLF720919 QVB720918:QVB720919 REX720918:REX720919 ROT720918:ROT720919 RYP720918:RYP720919 SIL720918:SIL720919 SSH720918:SSH720919 TCD720918:TCD720919 TLZ720918:TLZ720919 TVV720918:TVV720919 UFR720918:UFR720919 UPN720918:UPN720919 UZJ720918:UZJ720919 VJF720918:VJF720919 VTB720918:VTB720919 WCX720918:WCX720919 WMT720918:WMT720919 WWP720918:WWP720919 AG786454:AG786455 KD786454:KD786455 TZ786454:TZ786455 ADV786454:ADV786455 ANR786454:ANR786455 AXN786454:AXN786455 BHJ786454:BHJ786455 BRF786454:BRF786455 CBB786454:CBB786455 CKX786454:CKX786455 CUT786454:CUT786455 DEP786454:DEP786455 DOL786454:DOL786455 DYH786454:DYH786455 EID786454:EID786455 ERZ786454:ERZ786455 FBV786454:FBV786455 FLR786454:FLR786455 FVN786454:FVN786455 GFJ786454:GFJ786455 GPF786454:GPF786455 GZB786454:GZB786455 HIX786454:HIX786455 HST786454:HST786455 ICP786454:ICP786455 IML786454:IML786455 IWH786454:IWH786455 JGD786454:JGD786455 JPZ786454:JPZ786455 JZV786454:JZV786455 KJR786454:KJR786455 KTN786454:KTN786455 LDJ786454:LDJ786455 LNF786454:LNF786455 LXB786454:LXB786455 MGX786454:MGX786455 MQT786454:MQT786455 NAP786454:NAP786455 NKL786454:NKL786455 NUH786454:NUH786455 OED786454:OED786455 ONZ786454:ONZ786455 OXV786454:OXV786455 PHR786454:PHR786455 PRN786454:PRN786455 QBJ786454:QBJ786455 QLF786454:QLF786455 QVB786454:QVB786455 REX786454:REX786455 ROT786454:ROT786455 RYP786454:RYP786455 SIL786454:SIL786455 SSH786454:SSH786455 TCD786454:TCD786455 TLZ786454:TLZ786455 TVV786454:TVV786455 UFR786454:UFR786455 UPN786454:UPN786455 UZJ786454:UZJ786455 VJF786454:VJF786455 VTB786454:VTB786455 WCX786454:WCX786455 WMT786454:WMT786455 WWP786454:WWP786455 AG851990:AG851991 KD851990:KD851991 TZ851990:TZ851991 ADV851990:ADV851991 ANR851990:ANR851991 AXN851990:AXN851991 BHJ851990:BHJ851991 BRF851990:BRF851991 CBB851990:CBB851991 CKX851990:CKX851991 CUT851990:CUT851991 DEP851990:DEP851991 DOL851990:DOL851991 DYH851990:DYH851991 EID851990:EID851991 ERZ851990:ERZ851991 FBV851990:FBV851991 FLR851990:FLR851991 FVN851990:FVN851991 GFJ851990:GFJ851991 GPF851990:GPF851991 GZB851990:GZB851991 HIX851990:HIX851991 HST851990:HST851991 ICP851990:ICP851991 IML851990:IML851991 IWH851990:IWH851991 JGD851990:JGD851991 JPZ851990:JPZ851991 JZV851990:JZV851991 KJR851990:KJR851991 KTN851990:KTN851991 LDJ851990:LDJ851991 LNF851990:LNF851991 LXB851990:LXB851991 MGX851990:MGX851991 MQT851990:MQT851991 NAP851990:NAP851991 NKL851990:NKL851991 NUH851990:NUH851991 OED851990:OED851991 ONZ851990:ONZ851991 OXV851990:OXV851991 PHR851990:PHR851991 PRN851990:PRN851991 QBJ851990:QBJ851991 QLF851990:QLF851991 QVB851990:QVB851991 REX851990:REX851991 ROT851990:ROT851991 RYP851990:RYP851991 SIL851990:SIL851991 SSH851990:SSH851991 TCD851990:TCD851991 TLZ851990:TLZ851991 TVV851990:TVV851991 UFR851990:UFR851991 UPN851990:UPN851991 UZJ851990:UZJ851991 VJF851990:VJF851991 VTB851990:VTB851991 WCX851990:WCX851991 WMT851990:WMT851991 WWP851990:WWP851991 AG917526:AG917527 KD917526:KD917527 TZ917526:TZ917527 ADV917526:ADV917527 ANR917526:ANR917527 AXN917526:AXN917527 BHJ917526:BHJ917527 BRF917526:BRF917527 CBB917526:CBB917527 CKX917526:CKX917527 CUT917526:CUT917527 DEP917526:DEP917527 DOL917526:DOL917527 DYH917526:DYH917527 EID917526:EID917527 ERZ917526:ERZ917527 FBV917526:FBV917527 FLR917526:FLR917527 FVN917526:FVN917527 GFJ917526:GFJ917527 GPF917526:GPF917527 GZB917526:GZB917527 HIX917526:HIX917527 HST917526:HST917527 ICP917526:ICP917527 IML917526:IML917527 IWH917526:IWH917527 JGD917526:JGD917527 JPZ917526:JPZ917527 JZV917526:JZV917527 KJR917526:KJR917527 KTN917526:KTN917527 LDJ917526:LDJ917527 LNF917526:LNF917527 LXB917526:LXB917527 MGX917526:MGX917527 MQT917526:MQT917527 NAP917526:NAP917527 NKL917526:NKL917527 NUH917526:NUH917527 OED917526:OED917527 ONZ917526:ONZ917527 OXV917526:OXV917527 PHR917526:PHR917527 PRN917526:PRN917527 QBJ917526:QBJ917527 QLF917526:QLF917527 QVB917526:QVB917527 REX917526:REX917527 ROT917526:ROT917527 RYP917526:RYP917527 SIL917526:SIL917527 SSH917526:SSH917527 TCD917526:TCD917527 TLZ917526:TLZ917527 TVV917526:TVV917527 UFR917526:UFR917527 UPN917526:UPN917527 UZJ917526:UZJ917527 VJF917526:VJF917527 VTB917526:VTB917527 WCX917526:WCX917527 WMT917526:WMT917527 WWP917526:WWP917527 AH22:AH23 KE22:KE23 UA22:UA23 ADW22:ADW23 ANS22:ANS23 AXO22:AXO23 BHK22:BHK23 BRG22:BRG23 CBC22:CBC23 CKY22:CKY23 CUU22:CUU23 DEQ22:DEQ23 DOM22:DOM23 DYI22:DYI23 EIE22:EIE23 ESA22:ESA23 FBW22:FBW23 FLS22:FLS23 FVO22:FVO23 GFK22:GFK23 GPG22:GPG23 GZC22:GZC23 HIY22:HIY23 HSU22:HSU23 ICQ22:ICQ23 IMM22:IMM23 IWI22:IWI23 JGE22:JGE23 JQA22:JQA23 JZW22:JZW23 KJS22:KJS23 KTO22:KTO23 LDK22:LDK23 LNG22:LNG23 LXC22:LXC23 MGY22:MGY23 MQU22:MQU23 NAQ22:NAQ23 NKM22:NKM23 NUI22:NUI23 OEE22:OEE23 OOA22:OOA23 OXW22:OXW23 PHS22:PHS23 PRO22:PRO23 QBK22:QBK23 QLG22:QLG23 QVC22:QVC23 REY22:REY23 ROU22:ROU23 RYQ22:RYQ23 SIM22:SIM23 SSI22:SSI23 TCE22:TCE23 TMA22:TMA23 TVW22:TVW23 UFS22:UFS23 UPO22:UPO23 UZK22:UZK23 VJG22:VJG23 VTC22:VTC23 WCY22:WCY23 WMU22:WMU23 WWQ22:WWQ23">
      <formula1>$AM$4:$AM$5</formula1>
      <formula2>0</formula2>
    </dataValidation>
    <dataValidation type="list" allowBlank="1" showErrorMessage="1" sqref="WVP983063 G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G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G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G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G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G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G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G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G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G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G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G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G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G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G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formula1>$AV$3:$AV$7</formula1>
      <formula2>0</formula2>
    </dataValidation>
    <dataValidation type="list" allowBlank="1" showErrorMessage="1" sqref="N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N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N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N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N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N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N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N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N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N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N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N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N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N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N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WVW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formula1>$AU$10:$AU$11</formula1>
      <formula2>0</formula2>
    </dataValidation>
    <dataValidation type="list" allowBlank="1" showErrorMessage="1" sqref="P17 JM17 TI17 ADE17 ANA17 AWW17 BGS17 BQO17 CAK17 CKG17 CUC17 DDY17 DNU17 DXQ17 EHM17 ERI17 FBE17 FLA17 FUW17 GES17 GOO17 GYK17 HIG17 HSC17 IBY17 ILU17 IVQ17 JFM17 JPI17 JZE17 KJA17 KSW17 LCS17 LMO17 LWK17 MGG17 MQC17 MZY17 NJU17 NTQ17 ODM17 ONI17 OXE17 PHA17 PQW17 QAS17 QKO17 QUK17 REG17 ROC17 RXY17 SHU17 SRQ17 TBM17 TLI17 TVE17 UFA17 UOW17 UYS17 VIO17 VSK17 WCG17 WMC17 WVY17 P65553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P131089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P196625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P262161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P327697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P393233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P458769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P524305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P589841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P655377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P720913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P786449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P851985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P917521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P983057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formula1>$AM$7:$AM$9</formula1>
      <formula2>0</formula2>
    </dataValidation>
    <dataValidation type="list" allowBlank="1" showErrorMessage="1" sqref="B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B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B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B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B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B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B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B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B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B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B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B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B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B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B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B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$AV$2:$AV$7</formula1>
      <formula2>0</formula2>
    </dataValidation>
    <dataValidation type="list" allowBlank="1" showErrorMessage="1" sqref="WWL23 WMP23 WCT23 VSX23 VJB23 UZF23 UPJ23 UFN23 TVR23 TLV23 TBZ23 SSD23 SIH23 RYL23 ROP23 RET23 QUX23 QLB23 QBF23 PRJ23 PHN23 OXR23 ONV23 ODZ23 NUD23 NKH23 NAL23 MQP23 MGT23 LWX23 LNB23 LDF23 KTJ23 KJN23 JZR23 JPV23 JFZ23 IWD23 IMH23 ICL23 HSP23 HIT23 GYX23 GPB23 GFF23 FVJ23 FLN23 FBR23 ERV23 EHZ23 DYD23 DOH23 DEL23 CUP23 CKT23 CAX23 BRB23 BHF23 AXJ23 ANN23 ADR23 TV23 JZ23">
      <formula1>$BI$2:$BI$10</formula1>
    </dataValidation>
    <dataValidation type="list" allowBlank="1" showErrorMessage="1" sqref="AF23 KC23 TY23 ADU23 ANQ23 AXM23 BHI23 BRE23 CBA23 CKW23 CUS23 DEO23 DOK23 DYG23 EIC23 ERY23 FBU23 FLQ23 FVM23 GFI23 GPE23 GZA23 HIW23 HSS23 ICO23 IMK23 IWG23 JGC23 JPY23 JZU23 KJQ23 KTM23 LDI23 LNE23 LXA23 MGW23 MQS23 NAO23 NKK23 NUG23 OEC23 ONY23 OXU23 PHQ23 PRM23 QBI23 QLE23 QVA23 REW23 ROS23 RYO23 SIK23 SSG23 TCC23 TLY23 TVU23 UFQ23 UPM23 UZI23 VJE23 VTA23 WCW23 WMS23 WWO23">
      <formula1>$AN$8:$AN$9</formula1>
    </dataValidation>
    <dataValidation type="list" allowBlank="1" showErrorMessage="1" sqref="G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formula1>$AW$2:$AW$9</formula1>
    </dataValidation>
    <dataValidation type="list" allowBlank="1" showErrorMessage="1" sqref="AC23">
      <formula1>$BI$2:$BI$11</formula1>
    </dataValidation>
    <dataValidation type="list" allowBlank="1" showErrorMessage="1" sqref="N23">
      <formula1>$AU$10:$AU$14</formula1>
    </dataValidation>
    <dataValidation type="list" allowBlank="1" showInputMessage="1" showErrorMessage="1" sqref="AE23">
      <formula1>$AE$14:$AE$17</formula1>
    </dataValidation>
    <dataValidation type="list" allowBlank="1" showErrorMessage="1" sqref="R17">
      <formula1>$W$3:$W$14</formula1>
    </dataValidation>
    <dataValidation type="list" allowBlank="1" showInputMessage="1" showErrorMessage="1" sqref="AO23">
      <formula1>"1-Fijo,2-Variable"</formula1>
    </dataValidation>
    <dataValidation type="list" allowBlank="1" showErrorMessage="1" sqref="AD23">
      <formula1>$BX$3:$BX$9</formula1>
    </dataValidation>
  </dataValidations>
  <pageMargins left="0.7" right="0.7" top="0.75" bottom="0.75" header="0.51180555555555551" footer="0.51180555555555551"/>
  <pageSetup paperSize="5" scale="50" firstPageNumber="0" orientation="landscape"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2:BE65"/>
  <sheetViews>
    <sheetView showGridLines="0" topLeftCell="A51" zoomScale="85" zoomScaleNormal="85" zoomScalePageLayoutView="153" workbookViewId="0">
      <selection activeCell="A30" sqref="A30"/>
    </sheetView>
  </sheetViews>
  <sheetFormatPr baseColWidth="10" defaultColWidth="11.42578125" defaultRowHeight="15"/>
  <cols>
    <col min="1" max="1" width="22.42578125" style="14" bestFit="1" customWidth="1"/>
    <col min="2" max="2" width="20.42578125" style="15" customWidth="1"/>
    <col min="3" max="12" width="6.7109375" style="15" customWidth="1"/>
    <col min="13" max="13" width="3.85546875" style="15" customWidth="1"/>
    <col min="14" max="20" width="3.140625" style="15" bestFit="1" customWidth="1"/>
    <col min="21" max="21" width="4.42578125" style="15" bestFit="1" customWidth="1"/>
    <col min="22" max="22" width="3" style="15" customWidth="1"/>
    <col min="23" max="23" width="4.42578125" style="15" bestFit="1" customWidth="1"/>
    <col min="24" max="16384" width="11.42578125" style="15"/>
  </cols>
  <sheetData>
    <row r="2" spans="1:29">
      <c r="A2" s="967" t="s">
        <v>458</v>
      </c>
      <c r="B2" s="967"/>
      <c r="C2" s="967"/>
      <c r="D2" s="967"/>
      <c r="E2" s="967"/>
      <c r="F2" s="967"/>
      <c r="G2" s="967"/>
      <c r="H2" s="967"/>
      <c r="I2" s="967"/>
      <c r="J2" s="967"/>
      <c r="K2" s="967"/>
      <c r="L2" s="967"/>
      <c r="M2" s="967"/>
      <c r="N2" s="967"/>
      <c r="O2" s="967"/>
      <c r="P2" s="967"/>
      <c r="Q2" s="967"/>
      <c r="R2" s="967"/>
    </row>
    <row r="4" spans="1:29" ht="15" customHeight="1">
      <c r="A4" s="968" t="s">
        <v>459</v>
      </c>
      <c r="B4" s="968" t="s">
        <v>97</v>
      </c>
      <c r="C4" s="968"/>
      <c r="D4" s="968"/>
      <c r="E4" s="968"/>
      <c r="F4" s="968"/>
      <c r="G4" s="968"/>
      <c r="H4" s="968"/>
      <c r="I4" s="968"/>
      <c r="J4" s="968"/>
      <c r="K4" s="968"/>
      <c r="L4" s="968"/>
      <c r="M4" s="968"/>
      <c r="N4" s="968"/>
      <c r="O4" s="968"/>
      <c r="P4" s="968"/>
      <c r="Q4" s="968"/>
      <c r="R4" s="968"/>
      <c r="S4" s="968"/>
      <c r="T4" s="968"/>
      <c r="U4" s="968"/>
      <c r="V4" s="968"/>
      <c r="W4" s="968"/>
      <c r="X4" s="968"/>
    </row>
    <row r="5" spans="1:29">
      <c r="A5" s="968"/>
      <c r="B5" s="968"/>
      <c r="C5" s="968"/>
      <c r="D5" s="968"/>
      <c r="E5" s="968"/>
      <c r="F5" s="968"/>
      <c r="G5" s="968"/>
      <c r="H5" s="968"/>
      <c r="I5" s="968"/>
      <c r="J5" s="968"/>
      <c r="K5" s="968"/>
      <c r="L5" s="968"/>
      <c r="M5" s="968"/>
      <c r="N5" s="968"/>
      <c r="O5" s="968"/>
      <c r="P5" s="968"/>
      <c r="Q5" s="968"/>
      <c r="R5" s="968"/>
      <c r="S5" s="968"/>
      <c r="T5" s="968"/>
      <c r="U5" s="968"/>
      <c r="V5" s="968"/>
      <c r="W5" s="968"/>
      <c r="X5" s="968"/>
    </row>
    <row r="6" spans="1:29">
      <c r="A6" s="968"/>
      <c r="B6" s="968"/>
      <c r="C6" s="968"/>
      <c r="D6" s="968"/>
      <c r="E6" s="968"/>
      <c r="F6" s="968"/>
      <c r="G6" s="968"/>
      <c r="H6" s="968"/>
      <c r="I6" s="968"/>
      <c r="J6" s="968"/>
      <c r="K6" s="968"/>
      <c r="L6" s="968"/>
      <c r="M6" s="968"/>
      <c r="N6" s="968"/>
      <c r="O6" s="968"/>
      <c r="P6" s="968"/>
      <c r="Q6" s="968"/>
      <c r="R6" s="968"/>
      <c r="S6" s="968"/>
      <c r="T6" s="968"/>
      <c r="U6" s="968"/>
      <c r="V6" s="968"/>
      <c r="W6" s="968"/>
      <c r="X6" s="968"/>
    </row>
    <row r="7" spans="1:29" ht="44.25" customHeight="1">
      <c r="A7" s="969" t="s">
        <v>2547</v>
      </c>
      <c r="B7" s="970" t="s">
        <v>460</v>
      </c>
      <c r="C7" s="970"/>
      <c r="D7" s="970"/>
      <c r="E7" s="971" t="s">
        <v>461</v>
      </c>
      <c r="F7" s="971"/>
      <c r="G7" s="971"/>
      <c r="H7" s="971"/>
      <c r="I7" s="971"/>
      <c r="J7" s="971"/>
      <c r="K7" s="971"/>
      <c r="L7" s="971"/>
      <c r="M7" s="971"/>
      <c r="N7" s="971"/>
      <c r="O7" s="971"/>
      <c r="P7" s="971"/>
      <c r="Q7" s="971"/>
      <c r="R7" s="971"/>
      <c r="S7" s="971"/>
      <c r="T7" s="971"/>
      <c r="U7" s="971"/>
      <c r="V7" s="971"/>
      <c r="W7" s="971"/>
      <c r="X7" s="971"/>
    </row>
    <row r="8" spans="1:29">
      <c r="A8" s="969"/>
      <c r="B8" s="972">
        <v>1</v>
      </c>
      <c r="C8" s="972"/>
      <c r="D8" s="972"/>
      <c r="E8" s="973" t="s">
        <v>253</v>
      </c>
      <c r="F8" s="973"/>
      <c r="G8" s="973"/>
      <c r="H8" s="973"/>
      <c r="I8" s="973"/>
      <c r="J8" s="973"/>
      <c r="K8" s="973"/>
      <c r="L8" s="973"/>
      <c r="M8" s="973"/>
      <c r="N8" s="973"/>
      <c r="O8" s="973"/>
      <c r="P8" s="973"/>
      <c r="Q8" s="973"/>
      <c r="R8" s="973"/>
      <c r="S8" s="973"/>
      <c r="T8" s="973"/>
      <c r="U8" s="973"/>
      <c r="V8" s="973"/>
      <c r="W8" s="973"/>
      <c r="X8" s="973"/>
      <c r="Y8" s="442" t="s">
        <v>2542</v>
      </c>
      <c r="Z8" s="422"/>
      <c r="AA8" s="422"/>
      <c r="AB8" s="422"/>
      <c r="AC8" s="422"/>
    </row>
    <row r="9" spans="1:29">
      <c r="A9" s="969"/>
      <c r="B9" s="974">
        <v>2</v>
      </c>
      <c r="C9" s="974"/>
      <c r="D9" s="974"/>
      <c r="E9" s="973" t="s">
        <v>254</v>
      </c>
      <c r="F9" s="973"/>
      <c r="G9" s="973"/>
      <c r="H9" s="973"/>
      <c r="I9" s="973"/>
      <c r="J9" s="973"/>
      <c r="K9" s="973"/>
      <c r="L9" s="973"/>
      <c r="M9" s="973"/>
      <c r="N9" s="973"/>
      <c r="O9" s="973"/>
      <c r="P9" s="973"/>
      <c r="Q9" s="973"/>
      <c r="R9" s="973"/>
      <c r="S9" s="973"/>
      <c r="T9" s="973"/>
      <c r="U9" s="973"/>
      <c r="V9" s="973"/>
      <c r="W9" s="973"/>
      <c r="X9" s="973"/>
    </row>
    <row r="10" spans="1:29">
      <c r="A10" s="969"/>
      <c r="B10" s="974">
        <v>18</v>
      </c>
      <c r="C10" s="974"/>
      <c r="D10" s="974"/>
      <c r="E10" s="973" t="s">
        <v>255</v>
      </c>
      <c r="F10" s="973"/>
      <c r="G10" s="973"/>
      <c r="H10" s="973"/>
      <c r="I10" s="973"/>
      <c r="J10" s="973"/>
      <c r="K10" s="973"/>
      <c r="L10" s="973"/>
      <c r="M10" s="973"/>
      <c r="N10" s="973"/>
      <c r="O10" s="973"/>
      <c r="P10" s="973"/>
      <c r="Q10" s="973"/>
      <c r="R10" s="973"/>
      <c r="S10" s="973"/>
      <c r="T10" s="973"/>
      <c r="U10" s="973"/>
      <c r="V10" s="973"/>
      <c r="W10" s="973"/>
      <c r="X10" s="973"/>
    </row>
    <row r="11" spans="1:29">
      <c r="A11" s="969"/>
      <c r="B11" s="974">
        <v>19</v>
      </c>
      <c r="C11" s="974"/>
      <c r="D11" s="974"/>
      <c r="E11" s="973" t="s">
        <v>256</v>
      </c>
      <c r="F11" s="973"/>
      <c r="G11" s="973"/>
      <c r="H11" s="973"/>
      <c r="I11" s="973"/>
      <c r="J11" s="973"/>
      <c r="K11" s="973"/>
      <c r="L11" s="973"/>
      <c r="M11" s="973"/>
      <c r="N11" s="973"/>
      <c r="O11" s="973"/>
      <c r="P11" s="973"/>
      <c r="Q11" s="973"/>
      <c r="R11" s="973"/>
      <c r="S11" s="973"/>
      <c r="T11" s="973"/>
      <c r="U11" s="973"/>
      <c r="V11" s="973"/>
      <c r="W11" s="973"/>
      <c r="X11" s="973"/>
    </row>
    <row r="12" spans="1:29">
      <c r="A12" s="969"/>
      <c r="B12" s="974">
        <v>22</v>
      </c>
      <c r="C12" s="974"/>
      <c r="D12" s="974"/>
      <c r="E12" s="973" t="s">
        <v>257</v>
      </c>
      <c r="F12" s="973"/>
      <c r="G12" s="973"/>
      <c r="H12" s="973"/>
      <c r="I12" s="973"/>
      <c r="J12" s="973"/>
      <c r="K12" s="973"/>
      <c r="L12" s="973"/>
      <c r="M12" s="973"/>
      <c r="N12" s="973"/>
      <c r="O12" s="973"/>
      <c r="P12" s="973"/>
      <c r="Q12" s="973"/>
      <c r="R12" s="973"/>
      <c r="S12" s="973"/>
      <c r="T12" s="973"/>
      <c r="U12" s="973"/>
      <c r="V12" s="973"/>
      <c r="W12" s="973"/>
      <c r="X12" s="973"/>
    </row>
    <row r="13" spans="1:29">
      <c r="A13" s="969"/>
      <c r="B13" s="974">
        <v>30</v>
      </c>
      <c r="C13" s="974"/>
      <c r="D13" s="974"/>
      <c r="E13" s="973" t="s">
        <v>258</v>
      </c>
      <c r="F13" s="973"/>
      <c r="G13" s="973"/>
      <c r="H13" s="973"/>
      <c r="I13" s="973"/>
      <c r="J13" s="973"/>
      <c r="K13" s="973"/>
      <c r="L13" s="973"/>
      <c r="M13" s="973"/>
      <c r="N13" s="973"/>
      <c r="O13" s="973"/>
      <c r="P13" s="973"/>
      <c r="Q13" s="973"/>
      <c r="R13" s="973"/>
      <c r="S13" s="973"/>
      <c r="T13" s="973"/>
      <c r="U13" s="973"/>
      <c r="V13" s="973"/>
      <c r="W13" s="973"/>
      <c r="X13" s="973"/>
    </row>
    <row r="14" spans="1:29">
      <c r="A14" s="969"/>
      <c r="B14" s="974">
        <v>31</v>
      </c>
      <c r="C14" s="974"/>
      <c r="D14" s="974"/>
      <c r="E14" s="973" t="s">
        <v>259</v>
      </c>
      <c r="F14" s="973"/>
      <c r="G14" s="973"/>
      <c r="H14" s="973"/>
      <c r="I14" s="973"/>
      <c r="J14" s="973"/>
      <c r="K14" s="973"/>
      <c r="L14" s="973"/>
      <c r="M14" s="973"/>
      <c r="N14" s="973"/>
      <c r="O14" s="973"/>
      <c r="P14" s="973"/>
      <c r="Q14" s="973"/>
      <c r="R14" s="973"/>
      <c r="S14" s="973"/>
      <c r="T14" s="973"/>
      <c r="U14" s="973"/>
      <c r="V14" s="973"/>
      <c r="W14" s="973"/>
      <c r="X14" s="973"/>
    </row>
    <row r="15" spans="1:29" ht="30.6" customHeight="1">
      <c r="A15" s="969"/>
      <c r="B15" s="975">
        <v>32</v>
      </c>
      <c r="C15" s="975"/>
      <c r="D15" s="975"/>
      <c r="E15" s="976" t="s">
        <v>260</v>
      </c>
      <c r="F15" s="976"/>
      <c r="G15" s="976"/>
      <c r="H15" s="976"/>
      <c r="I15" s="976"/>
      <c r="J15" s="976"/>
      <c r="K15" s="976"/>
      <c r="L15" s="976"/>
      <c r="M15" s="976"/>
      <c r="N15" s="976"/>
      <c r="O15" s="976"/>
      <c r="P15" s="976"/>
      <c r="Q15" s="976"/>
      <c r="R15" s="976"/>
      <c r="S15" s="976"/>
      <c r="T15" s="976"/>
      <c r="U15" s="976"/>
      <c r="V15" s="976"/>
      <c r="W15" s="976"/>
      <c r="X15" s="976"/>
    </row>
    <row r="16" spans="1:29">
      <c r="A16" s="969"/>
      <c r="B16" s="975">
        <v>44</v>
      </c>
      <c r="C16" s="975"/>
      <c r="D16" s="975"/>
      <c r="E16" s="973" t="s">
        <v>261</v>
      </c>
      <c r="F16" s="973"/>
      <c r="G16" s="973"/>
      <c r="H16" s="973"/>
      <c r="I16" s="973"/>
      <c r="J16" s="973"/>
      <c r="K16" s="973"/>
      <c r="L16" s="973"/>
      <c r="M16" s="973"/>
      <c r="N16" s="973"/>
      <c r="O16" s="973"/>
      <c r="P16" s="973"/>
      <c r="Q16" s="973"/>
      <c r="R16" s="973"/>
      <c r="S16" s="973"/>
      <c r="T16" s="973"/>
      <c r="U16" s="973"/>
      <c r="V16" s="973"/>
      <c r="W16" s="973"/>
      <c r="X16" s="973"/>
    </row>
    <row r="17" spans="1:37">
      <c r="A17" s="969"/>
      <c r="B17" s="974">
        <v>45</v>
      </c>
      <c r="C17" s="974"/>
      <c r="D17" s="974"/>
      <c r="E17" s="973" t="s">
        <v>262</v>
      </c>
      <c r="F17" s="973"/>
      <c r="G17" s="973"/>
      <c r="H17" s="973"/>
      <c r="I17" s="973"/>
      <c r="J17" s="973"/>
      <c r="K17" s="973"/>
      <c r="L17" s="973"/>
      <c r="M17" s="973"/>
      <c r="N17" s="973"/>
      <c r="O17" s="973"/>
      <c r="P17" s="973"/>
      <c r="Q17" s="973"/>
      <c r="R17" s="973"/>
      <c r="S17" s="973"/>
      <c r="T17" s="973"/>
      <c r="U17" s="973"/>
      <c r="V17" s="973"/>
      <c r="W17" s="973"/>
      <c r="X17" s="973"/>
    </row>
    <row r="18" spans="1:37">
      <c r="A18" s="969"/>
      <c r="B18" s="974">
        <v>47</v>
      </c>
      <c r="C18" s="974"/>
      <c r="D18" s="974"/>
      <c r="E18" s="973" t="s">
        <v>263</v>
      </c>
      <c r="F18" s="973"/>
      <c r="G18" s="973"/>
      <c r="H18" s="973"/>
      <c r="I18" s="973"/>
      <c r="J18" s="973"/>
      <c r="K18" s="973"/>
      <c r="L18" s="973"/>
      <c r="M18" s="973"/>
      <c r="N18" s="973"/>
      <c r="O18" s="973"/>
      <c r="P18" s="973"/>
      <c r="Q18" s="973"/>
      <c r="R18" s="973"/>
      <c r="S18" s="973"/>
      <c r="T18" s="973"/>
      <c r="U18" s="973"/>
      <c r="V18" s="973"/>
      <c r="W18" s="973"/>
      <c r="X18" s="973"/>
    </row>
    <row r="19" spans="1:37">
      <c r="A19" s="969"/>
      <c r="B19" s="974">
        <v>55</v>
      </c>
      <c r="C19" s="974"/>
      <c r="D19" s="974"/>
      <c r="E19" s="973" t="s">
        <v>264</v>
      </c>
      <c r="F19" s="973"/>
      <c r="G19" s="973"/>
      <c r="H19" s="973"/>
      <c r="I19" s="973"/>
      <c r="J19" s="973"/>
      <c r="K19" s="973"/>
      <c r="L19" s="973"/>
      <c r="M19" s="973"/>
      <c r="N19" s="973"/>
      <c r="O19" s="973"/>
      <c r="P19" s="973"/>
      <c r="Q19" s="973"/>
      <c r="R19" s="973"/>
      <c r="S19" s="973"/>
      <c r="T19" s="973"/>
      <c r="U19" s="973"/>
      <c r="V19" s="973"/>
      <c r="W19" s="973"/>
      <c r="X19" s="973"/>
    </row>
    <row r="20" spans="1:37">
      <c r="A20" s="969"/>
      <c r="B20" s="974">
        <v>68</v>
      </c>
      <c r="C20" s="974"/>
      <c r="D20" s="974"/>
      <c r="E20" s="973" t="s">
        <v>2522</v>
      </c>
      <c r="F20" s="973"/>
      <c r="G20" s="973"/>
      <c r="H20" s="973"/>
      <c r="I20" s="973"/>
      <c r="J20" s="973"/>
      <c r="K20" s="973"/>
      <c r="L20" s="973"/>
      <c r="M20" s="973"/>
      <c r="N20" s="973"/>
      <c r="O20" s="973"/>
      <c r="P20" s="973"/>
      <c r="Q20" s="973"/>
      <c r="R20" s="973"/>
      <c r="S20" s="973"/>
      <c r="T20" s="973"/>
      <c r="U20" s="973"/>
      <c r="V20" s="973"/>
      <c r="W20" s="973"/>
      <c r="X20" s="973"/>
    </row>
    <row r="21" spans="1:37" ht="36" customHeight="1">
      <c r="A21" s="977" t="s">
        <v>2546</v>
      </c>
      <c r="B21" s="979">
        <v>51</v>
      </c>
      <c r="C21" s="980"/>
      <c r="D21" s="981"/>
      <c r="E21" s="985" t="s">
        <v>62</v>
      </c>
      <c r="F21" s="986"/>
      <c r="G21" s="986"/>
      <c r="H21" s="986"/>
      <c r="I21" s="986"/>
      <c r="J21" s="986"/>
      <c r="K21" s="986"/>
      <c r="L21" s="986"/>
      <c r="M21" s="986"/>
      <c r="N21" s="986"/>
      <c r="O21" s="986"/>
      <c r="P21" s="986"/>
      <c r="Q21" s="986"/>
      <c r="R21" s="986"/>
      <c r="S21" s="986"/>
      <c r="T21" s="986"/>
      <c r="U21" s="986"/>
      <c r="V21" s="986"/>
      <c r="W21" s="986"/>
      <c r="X21" s="987"/>
      <c r="Y21" s="1007" t="s">
        <v>2543</v>
      </c>
      <c r="Z21" s="1008"/>
      <c r="AA21" s="1008"/>
      <c r="AB21" s="1008"/>
    </row>
    <row r="22" spans="1:37" ht="29.45" customHeight="1">
      <c r="A22" s="978"/>
      <c r="B22" s="982"/>
      <c r="C22" s="983"/>
      <c r="D22" s="984"/>
      <c r="E22" s="988"/>
      <c r="F22" s="989"/>
      <c r="G22" s="989"/>
      <c r="H22" s="989"/>
      <c r="I22" s="989"/>
      <c r="J22" s="989"/>
      <c r="K22" s="989"/>
      <c r="L22" s="989"/>
      <c r="M22" s="989"/>
      <c r="N22" s="989"/>
      <c r="O22" s="989"/>
      <c r="P22" s="989"/>
      <c r="Q22" s="989"/>
      <c r="R22" s="989"/>
      <c r="S22" s="989"/>
      <c r="T22" s="989"/>
      <c r="U22" s="989"/>
      <c r="V22" s="989"/>
      <c r="W22" s="989"/>
      <c r="X22" s="990"/>
      <c r="Y22" s="1007"/>
      <c r="Z22" s="1008"/>
      <c r="AA22" s="1008"/>
      <c r="AB22" s="1008"/>
    </row>
    <row r="23" spans="1:37">
      <c r="A23" s="991" t="s">
        <v>2548</v>
      </c>
      <c r="B23" s="992" t="s">
        <v>98</v>
      </c>
      <c r="C23" s="992"/>
      <c r="D23" s="992"/>
      <c r="E23" s="992"/>
      <c r="F23" s="992"/>
      <c r="G23" s="992"/>
      <c r="H23" s="992"/>
      <c r="I23" s="992"/>
      <c r="J23" s="992"/>
      <c r="K23" s="992"/>
      <c r="L23" s="992"/>
      <c r="M23" s="992"/>
      <c r="N23" s="992"/>
      <c r="O23" s="992"/>
      <c r="P23" s="992"/>
      <c r="Q23" s="992"/>
      <c r="R23" s="992"/>
      <c r="S23" s="992"/>
      <c r="T23" s="992"/>
      <c r="U23" s="992"/>
      <c r="V23" s="992"/>
      <c r="W23" s="992"/>
      <c r="X23" s="992"/>
    </row>
    <row r="24" spans="1:37" ht="51" customHeight="1">
      <c r="A24" s="991"/>
      <c r="B24" s="970" t="s">
        <v>462</v>
      </c>
      <c r="C24" s="970"/>
      <c r="D24" s="970"/>
      <c r="E24" s="971" t="s">
        <v>461</v>
      </c>
      <c r="F24" s="971"/>
      <c r="G24" s="971"/>
      <c r="H24" s="971"/>
      <c r="I24" s="971"/>
      <c r="J24" s="971"/>
      <c r="K24" s="971"/>
      <c r="L24" s="971"/>
      <c r="M24" s="971"/>
      <c r="N24" s="971"/>
      <c r="O24" s="971"/>
      <c r="P24" s="971"/>
      <c r="Q24" s="971"/>
      <c r="R24" s="971"/>
      <c r="S24" s="971"/>
      <c r="T24" s="971"/>
      <c r="U24" s="971"/>
      <c r="V24" s="971"/>
      <c r="W24" s="971"/>
      <c r="X24" s="971"/>
    </row>
    <row r="25" spans="1:37">
      <c r="A25" s="991"/>
      <c r="B25" s="974">
        <v>20</v>
      </c>
      <c r="C25" s="974"/>
      <c r="D25" s="974"/>
      <c r="E25" s="973" t="s">
        <v>265</v>
      </c>
      <c r="F25" s="973"/>
      <c r="G25" s="973"/>
      <c r="H25" s="973"/>
      <c r="I25" s="973"/>
      <c r="J25" s="973"/>
      <c r="K25" s="973"/>
      <c r="L25" s="973"/>
      <c r="M25" s="973"/>
      <c r="N25" s="973"/>
      <c r="O25" s="973"/>
      <c r="P25" s="973"/>
      <c r="Q25" s="973"/>
      <c r="R25" s="973"/>
      <c r="S25" s="973"/>
      <c r="T25" s="973"/>
      <c r="U25" s="973"/>
      <c r="V25" s="973"/>
      <c r="W25" s="973"/>
      <c r="X25" s="973"/>
    </row>
    <row r="26" spans="1:37">
      <c r="A26" s="991"/>
      <c r="B26" s="974">
        <v>21</v>
      </c>
      <c r="C26" s="974"/>
      <c r="D26" s="974"/>
      <c r="E26" s="973" t="s">
        <v>266</v>
      </c>
      <c r="F26" s="973"/>
      <c r="G26" s="973"/>
      <c r="H26" s="973"/>
      <c r="I26" s="973"/>
      <c r="J26" s="973"/>
      <c r="K26" s="973"/>
      <c r="L26" s="973"/>
      <c r="M26" s="973"/>
      <c r="N26" s="973"/>
      <c r="O26" s="973"/>
      <c r="P26" s="973"/>
      <c r="Q26" s="973"/>
      <c r="R26" s="973"/>
      <c r="S26" s="973"/>
      <c r="T26" s="973"/>
      <c r="U26" s="973"/>
      <c r="V26" s="973"/>
      <c r="W26" s="973"/>
      <c r="X26" s="973"/>
    </row>
    <row r="27" spans="1:37">
      <c r="A27" s="991"/>
      <c r="B27" s="974">
        <v>23</v>
      </c>
      <c r="C27" s="974"/>
      <c r="D27" s="974"/>
      <c r="E27" s="973" t="s">
        <v>471</v>
      </c>
      <c r="F27" s="973"/>
      <c r="G27" s="973"/>
      <c r="H27" s="973"/>
      <c r="I27" s="973"/>
      <c r="J27" s="973"/>
      <c r="K27" s="973"/>
      <c r="L27" s="973"/>
      <c r="M27" s="973"/>
      <c r="N27" s="973"/>
      <c r="O27" s="973"/>
      <c r="P27" s="973"/>
      <c r="Q27" s="973"/>
      <c r="R27" s="973"/>
      <c r="S27" s="973"/>
      <c r="T27" s="973"/>
      <c r="U27" s="973"/>
      <c r="V27" s="973"/>
      <c r="W27" s="973"/>
      <c r="X27" s="973"/>
    </row>
    <row r="28" spans="1:37">
      <c r="A28" s="836"/>
      <c r="B28" s="974">
        <v>58</v>
      </c>
      <c r="C28" s="974"/>
      <c r="D28" s="974"/>
      <c r="E28" s="973" t="s">
        <v>267</v>
      </c>
      <c r="F28" s="973"/>
      <c r="G28" s="973"/>
      <c r="H28" s="973"/>
      <c r="I28" s="973"/>
      <c r="J28" s="973"/>
      <c r="K28" s="973"/>
      <c r="L28" s="973"/>
      <c r="M28" s="973"/>
      <c r="N28" s="973"/>
      <c r="O28" s="973"/>
      <c r="P28" s="973"/>
      <c r="Q28" s="973"/>
      <c r="R28" s="973"/>
      <c r="S28" s="973"/>
      <c r="T28" s="973"/>
      <c r="U28" s="973"/>
      <c r="V28" s="973"/>
      <c r="W28" s="973"/>
      <c r="X28" s="973"/>
    </row>
    <row r="32" spans="1:37" ht="30">
      <c r="A32" s="443" t="s">
        <v>268</v>
      </c>
      <c r="B32" s="1015" t="s">
        <v>99</v>
      </c>
      <c r="C32" s="1015"/>
      <c r="D32" s="1015"/>
      <c r="E32" s="1015"/>
      <c r="F32" s="1015"/>
      <c r="G32" s="1015"/>
      <c r="H32" s="1015"/>
      <c r="I32" s="1015"/>
      <c r="J32" s="1015"/>
      <c r="K32" s="1015"/>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row>
    <row r="33" spans="1:57">
      <c r="A33" s="993" t="s">
        <v>100</v>
      </c>
      <c r="B33" s="993"/>
      <c r="C33" s="993"/>
      <c r="D33" s="993"/>
      <c r="E33" s="993"/>
      <c r="F33" s="993"/>
      <c r="G33" s="993"/>
      <c r="H33" s="993"/>
      <c r="I33" s="993"/>
      <c r="J33" s="993"/>
      <c r="K33" s="993"/>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U33" s="210"/>
      <c r="AV33" s="211"/>
      <c r="AW33" s="211"/>
      <c r="AX33" s="211"/>
      <c r="AY33" s="211"/>
      <c r="AZ33" s="211"/>
      <c r="BA33" s="211"/>
      <c r="BB33" s="211"/>
      <c r="BC33" s="211"/>
      <c r="BD33" s="211"/>
      <c r="BE33" s="211"/>
    </row>
    <row r="34" spans="1:57" s="21" customFormat="1">
      <c r="A34" s="212">
        <v>1</v>
      </c>
      <c r="B34" s="994" t="s">
        <v>275</v>
      </c>
      <c r="C34" s="994"/>
      <c r="D34" s="994"/>
      <c r="E34" s="994"/>
      <c r="F34" s="994"/>
      <c r="G34" s="994"/>
      <c r="H34" s="994"/>
      <c r="I34" s="994"/>
      <c r="J34" s="994"/>
      <c r="K34" s="994"/>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U34" s="210"/>
      <c r="AV34" s="29"/>
      <c r="AW34" s="29"/>
      <c r="AX34" s="29"/>
      <c r="AY34" s="29"/>
      <c r="AZ34" s="29"/>
      <c r="BA34" s="29"/>
      <c r="BB34" s="29"/>
      <c r="BC34" s="29"/>
      <c r="BD34" s="29"/>
      <c r="BE34" s="29"/>
    </row>
    <row r="35" spans="1:57" s="21" customFormat="1">
      <c r="A35" s="212">
        <v>2</v>
      </c>
      <c r="B35" s="995" t="s">
        <v>463</v>
      </c>
      <c r="C35" s="995"/>
      <c r="D35" s="995"/>
      <c r="E35" s="995"/>
      <c r="F35" s="995"/>
      <c r="G35" s="995"/>
      <c r="H35" s="995"/>
      <c r="I35" s="995"/>
      <c r="J35" s="995"/>
      <c r="K35" s="995"/>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U35" s="210"/>
      <c r="AV35" s="29"/>
      <c r="AW35" s="29"/>
      <c r="AX35" s="29"/>
      <c r="AY35" s="29"/>
      <c r="AZ35" s="29"/>
      <c r="BA35" s="29"/>
      <c r="BB35" s="29"/>
      <c r="BC35" s="29"/>
      <c r="BD35" s="29"/>
      <c r="BE35" s="29"/>
    </row>
    <row r="36" spans="1:57" s="21" customFormat="1" ht="25.5" customHeight="1">
      <c r="A36" s="212">
        <v>9</v>
      </c>
      <c r="B36" s="995" t="s">
        <v>464</v>
      </c>
      <c r="C36" s="995"/>
      <c r="D36" s="995"/>
      <c r="E36" s="995"/>
      <c r="F36" s="995"/>
      <c r="G36" s="995"/>
      <c r="H36" s="995"/>
      <c r="I36" s="995"/>
      <c r="J36" s="995"/>
      <c r="K36" s="995"/>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U36" s="210"/>
      <c r="AV36" s="30"/>
      <c r="AW36" s="30"/>
      <c r="AX36" s="30"/>
      <c r="AY36" s="30"/>
      <c r="AZ36" s="30"/>
      <c r="BA36" s="30"/>
      <c r="BB36" s="30"/>
      <c r="BC36" s="30"/>
      <c r="BD36" s="30"/>
      <c r="BE36" s="30"/>
    </row>
    <row r="37" spans="1:57" s="21" customFormat="1" ht="15" customHeight="1">
      <c r="A37" s="999" t="s">
        <v>465</v>
      </c>
      <c r="B37" s="999"/>
      <c r="C37" s="999"/>
      <c r="D37" s="999"/>
      <c r="E37" s="999"/>
      <c r="F37" s="999"/>
      <c r="G37" s="999"/>
      <c r="H37" s="999"/>
      <c r="I37" s="999"/>
      <c r="J37" s="999"/>
      <c r="K37" s="999"/>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U37" s="210"/>
      <c r="AV37" s="30"/>
      <c r="AW37" s="30"/>
      <c r="AX37" s="30"/>
      <c r="AY37" s="30"/>
      <c r="AZ37" s="30"/>
      <c r="BA37" s="30"/>
      <c r="BB37" s="30"/>
      <c r="BC37" s="30"/>
      <c r="BD37" s="30"/>
      <c r="BE37" s="30"/>
    </row>
    <row r="38" spans="1:57" s="21" customFormat="1" ht="36.75" customHeight="1">
      <c r="A38" s="212">
        <v>11</v>
      </c>
      <c r="B38" s="1000" t="s">
        <v>269</v>
      </c>
      <c r="C38" s="1000"/>
      <c r="D38" s="1000"/>
      <c r="E38" s="1000"/>
      <c r="F38" s="1000"/>
      <c r="G38" s="1000"/>
      <c r="H38" s="1000"/>
      <c r="I38" s="1000"/>
      <c r="J38" s="1000"/>
      <c r="K38" s="1000"/>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U38" s="32"/>
      <c r="AV38" s="29"/>
      <c r="AW38" s="29"/>
      <c r="AX38" s="29"/>
      <c r="AY38" s="29"/>
      <c r="AZ38" s="29"/>
      <c r="BA38" s="29"/>
      <c r="BB38" s="29"/>
      <c r="BC38" s="29"/>
      <c r="BD38" s="29"/>
      <c r="BE38" s="29"/>
    </row>
    <row r="39" spans="1:57" s="21" customFormat="1" ht="55.5" customHeight="1">
      <c r="A39" s="212">
        <v>12</v>
      </c>
      <c r="B39" s="1000" t="s">
        <v>466</v>
      </c>
      <c r="C39" s="1000"/>
      <c r="D39" s="1000"/>
      <c r="E39" s="1000"/>
      <c r="F39" s="1000"/>
      <c r="G39" s="1000"/>
      <c r="H39" s="1000"/>
      <c r="I39" s="1000"/>
      <c r="J39" s="1000"/>
      <c r="K39" s="1000"/>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U39" s="32"/>
      <c r="AV39" s="29"/>
      <c r="AW39" s="29"/>
      <c r="AX39" s="29"/>
      <c r="AY39" s="29"/>
      <c r="AZ39" s="29"/>
      <c r="BA39" s="29"/>
      <c r="BB39" s="29"/>
      <c r="BC39" s="29"/>
      <c r="BD39" s="29"/>
      <c r="BE39" s="29"/>
    </row>
    <row r="40" spans="1:57" s="21" customFormat="1">
      <c r="A40" s="999" t="s">
        <v>101</v>
      </c>
      <c r="B40" s="999"/>
      <c r="C40" s="999"/>
      <c r="D40" s="999"/>
      <c r="E40" s="999"/>
      <c r="F40" s="999"/>
      <c r="G40" s="999"/>
      <c r="H40" s="999"/>
      <c r="I40" s="999"/>
      <c r="J40" s="999"/>
      <c r="K40" s="999"/>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U40" s="32"/>
      <c r="AV40" s="29"/>
      <c r="AW40" s="29"/>
      <c r="AX40" s="29"/>
      <c r="AY40" s="29"/>
      <c r="AZ40" s="29"/>
      <c r="BA40" s="29"/>
      <c r="BB40" s="29"/>
      <c r="BC40" s="29"/>
      <c r="BD40" s="29"/>
      <c r="BE40" s="29"/>
    </row>
    <row r="41" spans="1:57" s="21" customFormat="1" ht="15" customHeight="1">
      <c r="A41" s="13" t="s">
        <v>102</v>
      </c>
      <c r="B41" s="995" t="s">
        <v>103</v>
      </c>
      <c r="C41" s="995"/>
      <c r="D41" s="995"/>
      <c r="E41" s="995"/>
      <c r="F41" s="995"/>
      <c r="G41" s="995"/>
      <c r="H41" s="995"/>
      <c r="I41" s="995"/>
      <c r="J41" s="995"/>
      <c r="K41" s="995"/>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U41" s="32"/>
      <c r="AV41" s="30"/>
      <c r="AW41" s="30"/>
      <c r="AX41" s="30"/>
      <c r="AY41" s="30"/>
      <c r="AZ41" s="30"/>
      <c r="BA41" s="30"/>
      <c r="BB41" s="30"/>
      <c r="BC41" s="30"/>
      <c r="BD41" s="30"/>
      <c r="BE41" s="30"/>
    </row>
    <row r="42" spans="1:57" s="21" customFormat="1" ht="15" customHeight="1">
      <c r="A42" s="13" t="s">
        <v>104</v>
      </c>
      <c r="B42" s="995" t="s">
        <v>105</v>
      </c>
      <c r="C42" s="995"/>
      <c r="D42" s="995"/>
      <c r="E42" s="995"/>
      <c r="F42" s="995"/>
      <c r="G42" s="995"/>
      <c r="H42" s="995"/>
      <c r="I42" s="995"/>
      <c r="J42" s="995"/>
      <c r="K42" s="995"/>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U42" s="210"/>
      <c r="AV42" s="30"/>
      <c r="AW42" s="30"/>
      <c r="AX42" s="30"/>
      <c r="AY42" s="30"/>
      <c r="AZ42" s="30"/>
      <c r="BA42" s="30"/>
      <c r="BB42" s="30"/>
      <c r="BC42" s="30"/>
      <c r="BD42" s="30"/>
      <c r="BE42" s="30"/>
    </row>
    <row r="43" spans="1:57" s="21" customFormat="1">
      <c r="A43" s="13" t="s">
        <v>106</v>
      </c>
      <c r="B43" s="995" t="s">
        <v>107</v>
      </c>
      <c r="C43" s="995"/>
      <c r="D43" s="995"/>
      <c r="E43" s="995"/>
      <c r="F43" s="995"/>
      <c r="G43" s="995"/>
      <c r="H43" s="995"/>
      <c r="I43" s="995"/>
      <c r="J43" s="995"/>
      <c r="K43" s="995"/>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row>
    <row r="44" spans="1:57" s="21" customFormat="1" ht="30" customHeight="1">
      <c r="A44" s="13" t="s">
        <v>108</v>
      </c>
      <c r="B44" s="1000" t="s">
        <v>467</v>
      </c>
      <c r="C44" s="1000"/>
      <c r="D44" s="1000"/>
      <c r="E44" s="1000"/>
      <c r="F44" s="1000"/>
      <c r="G44" s="1000"/>
      <c r="H44" s="1000"/>
      <c r="I44" s="1000"/>
      <c r="J44" s="1000"/>
      <c r="K44" s="1000"/>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V44" s="15"/>
      <c r="AW44" s="15"/>
      <c r="AX44" s="15"/>
      <c r="AY44" s="15"/>
      <c r="AZ44" s="15"/>
      <c r="BA44" s="15"/>
      <c r="BB44" s="15"/>
      <c r="BC44" s="15"/>
      <c r="BD44" s="15"/>
      <c r="BE44" s="15"/>
    </row>
    <row r="45" spans="1:57" s="21" customFormat="1" ht="30" customHeight="1">
      <c r="A45" s="212">
        <v>10</v>
      </c>
      <c r="B45" s="1000" t="s">
        <v>468</v>
      </c>
      <c r="C45" s="1000"/>
      <c r="D45" s="1000"/>
      <c r="E45" s="1000"/>
      <c r="F45" s="1000"/>
      <c r="G45" s="1000"/>
      <c r="H45" s="1000"/>
      <c r="I45" s="1000"/>
      <c r="J45" s="1000"/>
      <c r="K45" s="1000"/>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V45" s="15"/>
      <c r="AW45" s="15"/>
      <c r="AX45" s="15"/>
      <c r="AY45" s="15"/>
      <c r="AZ45" s="15"/>
      <c r="BA45" s="15"/>
      <c r="BB45" s="15"/>
      <c r="BC45" s="15"/>
      <c r="BD45" s="15"/>
      <c r="BE45" s="15"/>
    </row>
    <row r="46" spans="1:57">
      <c r="A46" s="209"/>
      <c r="B46" s="209"/>
      <c r="C46" s="209"/>
      <c r="D46" s="209"/>
      <c r="E46" s="209"/>
      <c r="F46" s="209"/>
      <c r="G46" s="209"/>
      <c r="H46" s="209"/>
      <c r="I46" s="209"/>
      <c r="J46" s="209"/>
      <c r="K46" s="209"/>
      <c r="L46" s="209"/>
      <c r="M46" s="209"/>
    </row>
    <row r="47" spans="1:57">
      <c r="A47" s="999" t="s">
        <v>469</v>
      </c>
      <c r="B47" s="1010" t="s">
        <v>109</v>
      </c>
      <c r="C47" s="1011"/>
      <c r="D47" s="1011"/>
      <c r="E47" s="1011"/>
      <c r="F47" s="1011"/>
      <c r="G47" s="1011"/>
      <c r="H47" s="1011"/>
      <c r="I47" s="1011"/>
      <c r="J47" s="1011"/>
      <c r="K47" s="1011"/>
      <c r="L47" s="1011"/>
      <c r="M47" s="1009" t="s">
        <v>110</v>
      </c>
      <c r="N47" s="1009"/>
      <c r="O47" s="1009"/>
      <c r="P47" s="1009"/>
      <c r="Q47" s="1009"/>
      <c r="R47" s="1009"/>
      <c r="S47" s="1009"/>
      <c r="T47" s="1009"/>
      <c r="U47" s="1009"/>
      <c r="V47" s="1009"/>
      <c r="W47" s="1009"/>
    </row>
    <row r="48" spans="1:57">
      <c r="A48" s="999"/>
      <c r="B48" s="1012"/>
      <c r="C48" s="1013"/>
      <c r="D48" s="1013"/>
      <c r="E48" s="1013"/>
      <c r="F48" s="1013"/>
      <c r="G48" s="1013"/>
      <c r="H48" s="1013"/>
      <c r="I48" s="1013"/>
      <c r="J48" s="1013"/>
      <c r="K48" s="1013"/>
      <c r="L48" s="1014"/>
      <c r="M48" s="444">
        <v>0</v>
      </c>
      <c r="N48" s="445">
        <v>1</v>
      </c>
      <c r="O48" s="445">
        <v>2</v>
      </c>
      <c r="P48" s="445">
        <v>3</v>
      </c>
      <c r="Q48" s="445">
        <v>4</v>
      </c>
      <c r="R48" s="445">
        <v>5</v>
      </c>
      <c r="S48" s="445">
        <v>6</v>
      </c>
      <c r="T48" s="445">
        <v>9</v>
      </c>
      <c r="U48" s="445">
        <v>10</v>
      </c>
      <c r="V48" s="445">
        <v>11</v>
      </c>
      <c r="W48" s="445">
        <v>12</v>
      </c>
    </row>
    <row r="49" spans="1:24">
      <c r="A49" s="1004" t="s">
        <v>111</v>
      </c>
      <c r="B49" s="1005"/>
      <c r="C49" s="1005"/>
      <c r="D49" s="1005"/>
      <c r="E49" s="1005"/>
      <c r="F49" s="1005"/>
      <c r="G49" s="1005"/>
      <c r="H49" s="1005"/>
      <c r="I49" s="1005"/>
      <c r="J49" s="1005"/>
      <c r="K49" s="1005"/>
      <c r="L49" s="1005"/>
      <c r="M49" s="1005"/>
      <c r="N49" s="1005"/>
      <c r="O49" s="1005"/>
      <c r="P49" s="1005"/>
      <c r="Q49" s="1005"/>
      <c r="R49" s="1005"/>
      <c r="S49" s="1005"/>
      <c r="T49" s="1005"/>
      <c r="U49" s="1005"/>
      <c r="V49" s="1005"/>
      <c r="W49" s="1006"/>
    </row>
    <row r="50" spans="1:24">
      <c r="A50" s="212">
        <v>1</v>
      </c>
      <c r="B50" s="996" t="s">
        <v>43</v>
      </c>
      <c r="C50" s="997"/>
      <c r="D50" s="997"/>
      <c r="E50" s="997"/>
      <c r="F50" s="997"/>
      <c r="G50" s="997"/>
      <c r="H50" s="997"/>
      <c r="I50" s="997"/>
      <c r="J50" s="997"/>
      <c r="K50" s="997"/>
      <c r="L50" s="998"/>
      <c r="M50" s="212" t="s">
        <v>112</v>
      </c>
      <c r="N50" s="212" t="s">
        <v>112</v>
      </c>
      <c r="O50" s="212"/>
      <c r="P50" s="212" t="s">
        <v>112</v>
      </c>
      <c r="Q50" s="212" t="s">
        <v>112</v>
      </c>
      <c r="R50" s="212" t="s">
        <v>112</v>
      </c>
      <c r="S50" s="212" t="s">
        <v>112</v>
      </c>
      <c r="T50" s="212" t="s">
        <v>112</v>
      </c>
      <c r="U50" s="212"/>
      <c r="V50" s="212" t="s">
        <v>112</v>
      </c>
      <c r="W50" s="212" t="s">
        <v>112</v>
      </c>
      <c r="X50" s="94">
        <f t="shared" ref="X50:X62" si="0">+A50</f>
        <v>1</v>
      </c>
    </row>
    <row r="51" spans="1:24">
      <c r="A51" s="212">
        <v>2</v>
      </c>
      <c r="B51" s="996" t="s">
        <v>46</v>
      </c>
      <c r="C51" s="997"/>
      <c r="D51" s="997"/>
      <c r="E51" s="997"/>
      <c r="F51" s="997"/>
      <c r="G51" s="997"/>
      <c r="H51" s="997"/>
      <c r="I51" s="997"/>
      <c r="J51" s="997"/>
      <c r="K51" s="997"/>
      <c r="L51" s="998"/>
      <c r="M51" s="212" t="s">
        <v>112</v>
      </c>
      <c r="N51" s="212" t="s">
        <v>112</v>
      </c>
      <c r="O51" s="212"/>
      <c r="P51" s="212" t="s">
        <v>112</v>
      </c>
      <c r="Q51" s="212" t="s">
        <v>112</v>
      </c>
      <c r="R51" s="212" t="s">
        <v>112</v>
      </c>
      <c r="S51" s="212"/>
      <c r="T51" s="212"/>
      <c r="U51" s="212"/>
      <c r="V51" s="212"/>
      <c r="W51" s="212"/>
      <c r="X51" s="94">
        <f t="shared" si="0"/>
        <v>2</v>
      </c>
    </row>
    <row r="52" spans="1:24">
      <c r="A52" s="212">
        <v>18</v>
      </c>
      <c r="B52" s="996" t="s">
        <v>47</v>
      </c>
      <c r="C52" s="997"/>
      <c r="D52" s="997"/>
      <c r="E52" s="997"/>
      <c r="F52" s="997"/>
      <c r="G52" s="997"/>
      <c r="H52" s="997"/>
      <c r="I52" s="997"/>
      <c r="J52" s="997"/>
      <c r="K52" s="997"/>
      <c r="L52" s="998"/>
      <c r="M52" s="212" t="s">
        <v>112</v>
      </c>
      <c r="N52" s="212" t="s">
        <v>112</v>
      </c>
      <c r="O52" s="212"/>
      <c r="P52" s="212" t="s">
        <v>112</v>
      </c>
      <c r="Q52" s="212" t="s">
        <v>112</v>
      </c>
      <c r="R52" s="212" t="s">
        <v>112</v>
      </c>
      <c r="S52" s="212" t="s">
        <v>112</v>
      </c>
      <c r="T52" s="212" t="s">
        <v>112</v>
      </c>
      <c r="U52" s="212"/>
      <c r="V52" s="212"/>
      <c r="W52" s="212"/>
      <c r="X52" s="94">
        <f t="shared" si="0"/>
        <v>18</v>
      </c>
    </row>
    <row r="53" spans="1:24">
      <c r="A53" s="212">
        <v>19</v>
      </c>
      <c r="B53" s="996" t="s">
        <v>2544</v>
      </c>
      <c r="C53" s="997"/>
      <c r="D53" s="997"/>
      <c r="E53" s="997"/>
      <c r="F53" s="997"/>
      <c r="G53" s="997"/>
      <c r="H53" s="997"/>
      <c r="I53" s="997"/>
      <c r="J53" s="997"/>
      <c r="K53" s="997"/>
      <c r="L53" s="998"/>
      <c r="M53" s="212" t="s">
        <v>112</v>
      </c>
      <c r="N53" s="212"/>
      <c r="O53" s="212"/>
      <c r="P53" s="212"/>
      <c r="Q53" s="212"/>
      <c r="R53" s="212"/>
      <c r="S53" s="212"/>
      <c r="T53" s="212"/>
      <c r="U53" s="212"/>
      <c r="V53" s="212"/>
      <c r="W53" s="212"/>
      <c r="X53" s="94">
        <f t="shared" si="0"/>
        <v>19</v>
      </c>
    </row>
    <row r="54" spans="1:24">
      <c r="A54" s="212">
        <v>22</v>
      </c>
      <c r="B54" s="996" t="s">
        <v>48</v>
      </c>
      <c r="C54" s="997"/>
      <c r="D54" s="997"/>
      <c r="E54" s="997"/>
      <c r="F54" s="997"/>
      <c r="G54" s="997"/>
      <c r="H54" s="997"/>
      <c r="I54" s="997"/>
      <c r="J54" s="997"/>
      <c r="K54" s="997"/>
      <c r="L54" s="998"/>
      <c r="M54" s="212" t="s">
        <v>112</v>
      </c>
      <c r="N54" s="212" t="s">
        <v>112</v>
      </c>
      <c r="O54" s="212"/>
      <c r="P54" s="212" t="s">
        <v>112</v>
      </c>
      <c r="Q54" s="212" t="s">
        <v>112</v>
      </c>
      <c r="R54" s="212" t="s">
        <v>112</v>
      </c>
      <c r="S54" s="212" t="s">
        <v>112</v>
      </c>
      <c r="T54" s="212" t="s">
        <v>112</v>
      </c>
      <c r="U54" s="212"/>
      <c r="V54" s="212"/>
      <c r="W54" s="212"/>
      <c r="X54" s="94">
        <f t="shared" si="0"/>
        <v>22</v>
      </c>
    </row>
    <row r="55" spans="1:24">
      <c r="A55" s="212">
        <v>30</v>
      </c>
      <c r="B55" s="996" t="s">
        <v>49</v>
      </c>
      <c r="C55" s="997"/>
      <c r="D55" s="997"/>
      <c r="E55" s="997"/>
      <c r="F55" s="997"/>
      <c r="G55" s="997"/>
      <c r="H55" s="997"/>
      <c r="I55" s="997"/>
      <c r="J55" s="997"/>
      <c r="K55" s="997"/>
      <c r="L55" s="998"/>
      <c r="M55" s="212" t="s">
        <v>112</v>
      </c>
      <c r="N55" s="212" t="s">
        <v>112</v>
      </c>
      <c r="O55" s="212"/>
      <c r="P55" s="212" t="s">
        <v>112</v>
      </c>
      <c r="Q55" s="212" t="s">
        <v>112</v>
      </c>
      <c r="R55" s="212" t="s">
        <v>112</v>
      </c>
      <c r="S55" s="212" t="s">
        <v>112</v>
      </c>
      <c r="T55" s="212" t="s">
        <v>112</v>
      </c>
      <c r="U55" s="212"/>
      <c r="V55" s="212"/>
      <c r="W55" s="212"/>
      <c r="X55" s="94">
        <f t="shared" si="0"/>
        <v>30</v>
      </c>
    </row>
    <row r="56" spans="1:24" ht="15" customHeight="1">
      <c r="A56" s="212">
        <v>31</v>
      </c>
      <c r="B56" s="996" t="s">
        <v>50</v>
      </c>
      <c r="C56" s="997"/>
      <c r="D56" s="997"/>
      <c r="E56" s="997"/>
      <c r="F56" s="997"/>
      <c r="G56" s="997"/>
      <c r="H56" s="997"/>
      <c r="I56" s="997"/>
      <c r="J56" s="997"/>
      <c r="K56" s="997"/>
      <c r="L56" s="998"/>
      <c r="M56" s="212" t="s">
        <v>112</v>
      </c>
      <c r="N56" s="212" t="s">
        <v>112</v>
      </c>
      <c r="O56" s="212"/>
      <c r="P56" s="212" t="s">
        <v>112</v>
      </c>
      <c r="Q56" s="212" t="s">
        <v>112</v>
      </c>
      <c r="R56" s="212" t="s">
        <v>112</v>
      </c>
      <c r="S56" s="212"/>
      <c r="T56" s="212" t="s">
        <v>112</v>
      </c>
      <c r="U56" s="212"/>
      <c r="V56" s="212"/>
      <c r="W56" s="212"/>
      <c r="X56" s="94">
        <f t="shared" si="0"/>
        <v>31</v>
      </c>
    </row>
    <row r="57" spans="1:24" ht="30" customHeight="1">
      <c r="A57" s="212">
        <v>32</v>
      </c>
      <c r="B57" s="996" t="s">
        <v>52</v>
      </c>
      <c r="C57" s="997"/>
      <c r="D57" s="997"/>
      <c r="E57" s="997"/>
      <c r="F57" s="997"/>
      <c r="G57" s="997"/>
      <c r="H57" s="997"/>
      <c r="I57" s="997"/>
      <c r="J57" s="997"/>
      <c r="K57" s="997"/>
      <c r="L57" s="998"/>
      <c r="M57" s="212" t="s">
        <v>112</v>
      </c>
      <c r="N57" s="212" t="s">
        <v>112</v>
      </c>
      <c r="O57" s="212"/>
      <c r="P57" s="212" t="s">
        <v>112</v>
      </c>
      <c r="Q57" s="212" t="s">
        <v>112</v>
      </c>
      <c r="R57" s="212" t="s">
        <v>112</v>
      </c>
      <c r="S57" s="212" t="s">
        <v>112</v>
      </c>
      <c r="T57" s="212" t="s">
        <v>112</v>
      </c>
      <c r="U57" s="212"/>
      <c r="V57" s="212"/>
      <c r="W57" s="212"/>
      <c r="X57" s="94">
        <f t="shared" si="0"/>
        <v>32</v>
      </c>
    </row>
    <row r="58" spans="1:24" ht="26.25" customHeight="1">
      <c r="A58" s="212">
        <v>44</v>
      </c>
      <c r="B58" s="996" t="s">
        <v>54</v>
      </c>
      <c r="C58" s="997"/>
      <c r="D58" s="997"/>
      <c r="E58" s="997"/>
      <c r="F58" s="997"/>
      <c r="G58" s="997"/>
      <c r="H58" s="997"/>
      <c r="I58" s="997"/>
      <c r="J58" s="997"/>
      <c r="K58" s="997"/>
      <c r="L58" s="998"/>
      <c r="M58" s="212" t="s">
        <v>112</v>
      </c>
      <c r="N58" s="212" t="s">
        <v>112</v>
      </c>
      <c r="O58" s="212"/>
      <c r="P58" s="212" t="s">
        <v>112</v>
      </c>
      <c r="Q58" s="212" t="s">
        <v>112</v>
      </c>
      <c r="R58" s="212" t="s">
        <v>112</v>
      </c>
      <c r="S58" s="212"/>
      <c r="T58" s="212"/>
      <c r="U58" s="212"/>
      <c r="V58" s="212"/>
      <c r="W58" s="212"/>
      <c r="X58" s="94">
        <f t="shared" si="0"/>
        <v>44</v>
      </c>
    </row>
    <row r="59" spans="1:24">
      <c r="A59" s="212">
        <v>45</v>
      </c>
      <c r="B59" s="996" t="s">
        <v>55</v>
      </c>
      <c r="C59" s="997"/>
      <c r="D59" s="997"/>
      <c r="E59" s="997"/>
      <c r="F59" s="997"/>
      <c r="G59" s="997"/>
      <c r="H59" s="997"/>
      <c r="I59" s="997"/>
      <c r="J59" s="997"/>
      <c r="K59" s="997"/>
      <c r="L59" s="998"/>
      <c r="M59" s="212" t="s">
        <v>112</v>
      </c>
      <c r="N59" s="212"/>
      <c r="O59" s="212"/>
      <c r="P59" s="212"/>
      <c r="Q59" s="212"/>
      <c r="R59" s="212"/>
      <c r="S59" s="212"/>
      <c r="T59" s="212"/>
      <c r="U59" s="212"/>
      <c r="V59" s="212"/>
      <c r="W59" s="212"/>
      <c r="X59" s="94">
        <f t="shared" si="0"/>
        <v>45</v>
      </c>
    </row>
    <row r="60" spans="1:24" ht="30.6" customHeight="1">
      <c r="A60" s="212">
        <v>47</v>
      </c>
      <c r="B60" s="996" t="s">
        <v>60</v>
      </c>
      <c r="C60" s="997"/>
      <c r="D60" s="997"/>
      <c r="E60" s="997"/>
      <c r="F60" s="997"/>
      <c r="G60" s="997"/>
      <c r="H60" s="997"/>
      <c r="I60" s="997"/>
      <c r="J60" s="997"/>
      <c r="K60" s="997"/>
      <c r="L60" s="998"/>
      <c r="M60" s="212" t="s">
        <v>112</v>
      </c>
      <c r="N60" s="212" t="s">
        <v>112</v>
      </c>
      <c r="O60" s="212"/>
      <c r="P60" s="212" t="s">
        <v>112</v>
      </c>
      <c r="Q60" s="212" t="s">
        <v>112</v>
      </c>
      <c r="R60" s="212" t="s">
        <v>112</v>
      </c>
      <c r="S60" s="212" t="s">
        <v>112</v>
      </c>
      <c r="T60" s="212" t="s">
        <v>112</v>
      </c>
      <c r="U60" s="212"/>
      <c r="V60" s="212"/>
      <c r="W60" s="212"/>
      <c r="X60" s="94">
        <f t="shared" si="0"/>
        <v>47</v>
      </c>
    </row>
    <row r="61" spans="1:24" ht="26.25" customHeight="1">
      <c r="A61" s="212">
        <v>55</v>
      </c>
      <c r="B61" s="996" t="s">
        <v>64</v>
      </c>
      <c r="C61" s="997"/>
      <c r="D61" s="997"/>
      <c r="E61" s="997"/>
      <c r="F61" s="997"/>
      <c r="G61" s="997"/>
      <c r="H61" s="997"/>
      <c r="I61" s="997"/>
      <c r="J61" s="997"/>
      <c r="K61" s="997"/>
      <c r="L61" s="998"/>
      <c r="M61" s="212" t="s">
        <v>112</v>
      </c>
      <c r="N61" s="212" t="s">
        <v>112</v>
      </c>
      <c r="O61" s="212"/>
      <c r="P61" s="212" t="s">
        <v>112</v>
      </c>
      <c r="Q61" s="212" t="s">
        <v>112</v>
      </c>
      <c r="R61" s="212" t="s">
        <v>112</v>
      </c>
      <c r="S61" s="212" t="s">
        <v>112</v>
      </c>
      <c r="T61" s="212" t="s">
        <v>112</v>
      </c>
      <c r="U61" s="212"/>
      <c r="V61" s="212"/>
      <c r="W61" s="212"/>
      <c r="X61" s="94">
        <f t="shared" si="0"/>
        <v>55</v>
      </c>
    </row>
    <row r="62" spans="1:24">
      <c r="A62" s="212">
        <v>68</v>
      </c>
      <c r="B62" s="996" t="s">
        <v>2545</v>
      </c>
      <c r="C62" s="997"/>
      <c r="D62" s="997"/>
      <c r="E62" s="997"/>
      <c r="F62" s="997"/>
      <c r="G62" s="997"/>
      <c r="H62" s="997"/>
      <c r="I62" s="997"/>
      <c r="J62" s="997"/>
      <c r="K62" s="997"/>
      <c r="L62" s="998"/>
      <c r="M62" s="212" t="s">
        <v>112</v>
      </c>
      <c r="N62" s="212" t="s">
        <v>112</v>
      </c>
      <c r="O62" s="212"/>
      <c r="P62" s="212" t="s">
        <v>112</v>
      </c>
      <c r="Q62" s="212" t="s">
        <v>112</v>
      </c>
      <c r="R62" s="212" t="s">
        <v>112</v>
      </c>
      <c r="S62" s="212" t="s">
        <v>112</v>
      </c>
      <c r="T62" s="212" t="s">
        <v>112</v>
      </c>
      <c r="U62" s="212"/>
      <c r="V62" s="212" t="s">
        <v>112</v>
      </c>
      <c r="W62" s="212" t="s">
        <v>112</v>
      </c>
      <c r="X62" s="94">
        <f t="shared" si="0"/>
        <v>68</v>
      </c>
    </row>
    <row r="63" spans="1:24">
      <c r="A63" s="213"/>
      <c r="B63" s="236"/>
      <c r="C63" s="237"/>
      <c r="D63" s="237"/>
      <c r="E63" s="237"/>
      <c r="F63" s="237"/>
      <c r="G63" s="237"/>
      <c r="H63" s="237"/>
      <c r="I63" s="237"/>
      <c r="J63" s="237"/>
      <c r="K63" s="237"/>
      <c r="L63" s="238"/>
      <c r="M63" s="238"/>
      <c r="N63" s="213"/>
      <c r="O63" s="213"/>
      <c r="P63" s="213"/>
      <c r="Q63" s="213"/>
      <c r="R63" s="213"/>
      <c r="S63" s="213"/>
      <c r="T63" s="213"/>
      <c r="U63" s="213"/>
      <c r="V63" s="213"/>
      <c r="W63" s="213"/>
      <c r="X63" s="94">
        <v>51</v>
      </c>
    </row>
    <row r="64" spans="1:24">
      <c r="A64" s="1004" t="s">
        <v>2546</v>
      </c>
      <c r="B64" s="1005"/>
      <c r="C64" s="1005"/>
      <c r="D64" s="1005"/>
      <c r="E64" s="1005"/>
      <c r="F64" s="1005"/>
      <c r="G64" s="1005"/>
      <c r="H64" s="1005"/>
      <c r="I64" s="1005"/>
      <c r="J64" s="1005"/>
      <c r="K64" s="1005"/>
      <c r="L64" s="1005"/>
      <c r="M64" s="1005"/>
      <c r="N64" s="1005"/>
      <c r="O64" s="1005"/>
      <c r="P64" s="1005"/>
      <c r="Q64" s="1005"/>
      <c r="R64" s="1005"/>
      <c r="S64" s="1005"/>
      <c r="T64" s="1005"/>
      <c r="U64" s="1005"/>
      <c r="V64" s="1005"/>
      <c r="W64" s="1006"/>
    </row>
    <row r="65" spans="1:23">
      <c r="A65" s="213">
        <v>51</v>
      </c>
      <c r="B65" s="1001" t="s">
        <v>62</v>
      </c>
      <c r="C65" s="1002"/>
      <c r="D65" s="1002"/>
      <c r="E65" s="1002"/>
      <c r="F65" s="1002"/>
      <c r="G65" s="1002"/>
      <c r="H65" s="1002"/>
      <c r="I65" s="1002"/>
      <c r="J65" s="1002"/>
      <c r="K65" s="1002"/>
      <c r="L65" s="1003"/>
      <c r="M65" s="212" t="s">
        <v>112</v>
      </c>
      <c r="N65" s="212" t="s">
        <v>112</v>
      </c>
      <c r="O65" s="213"/>
      <c r="P65" s="212" t="s">
        <v>112</v>
      </c>
      <c r="Q65" s="212" t="s">
        <v>112</v>
      </c>
      <c r="R65" s="212" t="s">
        <v>112</v>
      </c>
      <c r="S65" s="212" t="s">
        <v>112</v>
      </c>
      <c r="T65" s="212" t="s">
        <v>112</v>
      </c>
      <c r="U65" s="213"/>
      <c r="V65" s="213"/>
      <c r="W65" s="213"/>
    </row>
  </sheetData>
  <sheetProtection selectLockedCells="1" selectUnlockedCells="1"/>
  <mergeCells count="81">
    <mergeCell ref="Y21:AB22"/>
    <mergeCell ref="M47:W47"/>
    <mergeCell ref="B55:L55"/>
    <mergeCell ref="A49:W49"/>
    <mergeCell ref="B42:K42"/>
    <mergeCell ref="B43:K43"/>
    <mergeCell ref="B44:K44"/>
    <mergeCell ref="B45:K45"/>
    <mergeCell ref="B50:L50"/>
    <mergeCell ref="A47:A48"/>
    <mergeCell ref="B47:L48"/>
    <mergeCell ref="B39:K39"/>
    <mergeCell ref="B27:D27"/>
    <mergeCell ref="E27:X27"/>
    <mergeCell ref="B28:D28"/>
    <mergeCell ref="B32:K32"/>
    <mergeCell ref="B61:L61"/>
    <mergeCell ref="B51:L51"/>
    <mergeCell ref="B62:L62"/>
    <mergeCell ref="B65:L65"/>
    <mergeCell ref="B52:L52"/>
    <mergeCell ref="B54:L54"/>
    <mergeCell ref="B56:L56"/>
    <mergeCell ref="B57:L57"/>
    <mergeCell ref="B58:L58"/>
    <mergeCell ref="B59:L59"/>
    <mergeCell ref="B53:L53"/>
    <mergeCell ref="A64:W64"/>
    <mergeCell ref="A33:K33"/>
    <mergeCell ref="B34:K34"/>
    <mergeCell ref="B35:K35"/>
    <mergeCell ref="B60:L60"/>
    <mergeCell ref="B36:K36"/>
    <mergeCell ref="A37:K37"/>
    <mergeCell ref="B38:K38"/>
    <mergeCell ref="A40:K40"/>
    <mergeCell ref="B41:K41"/>
    <mergeCell ref="A23:A28"/>
    <mergeCell ref="B23:X23"/>
    <mergeCell ref="B24:D24"/>
    <mergeCell ref="E24:X24"/>
    <mergeCell ref="B25:D25"/>
    <mergeCell ref="E25:X25"/>
    <mergeCell ref="B26:D26"/>
    <mergeCell ref="E26:X26"/>
    <mergeCell ref="E28:X28"/>
    <mergeCell ref="B19:D19"/>
    <mergeCell ref="E19:X19"/>
    <mergeCell ref="A21:A22"/>
    <mergeCell ref="B21:D22"/>
    <mergeCell ref="B16:D16"/>
    <mergeCell ref="E16:X16"/>
    <mergeCell ref="B17:D17"/>
    <mergeCell ref="E17:X17"/>
    <mergeCell ref="B18:D18"/>
    <mergeCell ref="E18:X18"/>
    <mergeCell ref="B20:D20"/>
    <mergeCell ref="E20:X20"/>
    <mergeCell ref="E21:X22"/>
    <mergeCell ref="B14:D14"/>
    <mergeCell ref="E14:X14"/>
    <mergeCell ref="B15:D15"/>
    <mergeCell ref="E15:X15"/>
    <mergeCell ref="B13:D13"/>
    <mergeCell ref="E13:X13"/>
    <mergeCell ref="A2:R2"/>
    <mergeCell ref="A4:A6"/>
    <mergeCell ref="B4:X6"/>
    <mergeCell ref="A7:A20"/>
    <mergeCell ref="B7:D7"/>
    <mergeCell ref="E7:X7"/>
    <mergeCell ref="B8:D8"/>
    <mergeCell ref="E8:X8"/>
    <mergeCell ref="B9:D9"/>
    <mergeCell ref="E9:X9"/>
    <mergeCell ref="B10:D10"/>
    <mergeCell ref="E10:X10"/>
    <mergeCell ref="B11:D11"/>
    <mergeCell ref="E11:X11"/>
    <mergeCell ref="B12:D12"/>
    <mergeCell ref="E12:X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Indice</vt:lpstr>
      <vt:lpstr>Hoja1</vt:lpstr>
      <vt:lpstr>Formulario de Afiliación</vt:lpstr>
      <vt:lpstr>Instructivo Formulario Afili.</vt:lpstr>
      <vt:lpstr>Sede 01 - Trabajadores</vt:lpstr>
      <vt:lpstr>Sede 02 - Trabajadores</vt:lpstr>
      <vt:lpstr>Instructivo Sedes</vt:lpstr>
      <vt:lpstr>INDEPENDIENTES 723</vt:lpstr>
      <vt:lpstr>Cód. Tipo de trabajador cotz</vt:lpstr>
      <vt:lpstr>Listado Actividades Economicas</vt:lpstr>
      <vt:lpstr>Formulario Afil Ind Voluntario</vt:lpstr>
      <vt:lpstr>Instructivo ind Volu </vt:lpstr>
      <vt:lpstr>subtipos</vt:lpstr>
      <vt:lpstr>Codigos ORP</vt:lpstr>
      <vt:lpstr>'Formulario de Afiliación'!Área_de_impresión</vt:lpstr>
      <vt:lpstr>'Sede 01 - Trabajadores'!Área_de_impresión</vt:lpstr>
      <vt:lpstr>'Sede 02 - Trabajadores'!Área_de_impresión</vt:lpstr>
    </vt:vector>
  </TitlesOfParts>
  <Company>Colmena Riesgos Profesionales ARP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Bautista Orjuela</dc:creator>
  <cp:lastModifiedBy>CAROLINA RAMIREZ MENESES</cp:lastModifiedBy>
  <cp:lastPrinted>2020-12-10T17:11:38Z</cp:lastPrinted>
  <dcterms:created xsi:type="dcterms:W3CDTF">2020-03-30T22:22:32Z</dcterms:created>
  <dcterms:modified xsi:type="dcterms:W3CDTF">2024-09-02T20:08:28Z</dcterms:modified>
</cp:coreProperties>
</file>